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30" yWindow="-270" windowWidth="18360" windowHeight="13740"/>
  </bookViews>
  <sheets>
    <sheet name="для тендера" sheetId="6" r:id="rId1"/>
  </sheets>
  <definedNames>
    <definedName name="_xlnm._FilterDatabase" localSheetId="0" hidden="1">'для тендера'!$B$6:$J$161</definedName>
  </definedNames>
  <calcPr calcId="125725" refMode="R1C1"/>
</workbook>
</file>

<file path=xl/calcChain.xml><?xml version="1.0" encoding="utf-8"?>
<calcChain xmlns="http://schemas.openxmlformats.org/spreadsheetml/2006/main">
  <c r="K145" i="6"/>
  <c r="K150"/>
  <c r="K162"/>
  <c r="K137"/>
  <c r="K127"/>
  <c r="K117"/>
  <c r="K111"/>
  <c r="K106"/>
  <c r="K97"/>
  <c r="K87"/>
  <c r="K76"/>
  <c r="K66"/>
  <c r="K56"/>
  <c r="K46"/>
  <c r="K38"/>
  <c r="K36"/>
  <c r="K29"/>
  <c r="K18"/>
  <c r="J163"/>
  <c r="J18"/>
  <c r="J29"/>
  <c r="J36"/>
  <c r="J38"/>
  <c r="J46"/>
  <c r="J56"/>
  <c r="J66"/>
  <c r="J70"/>
  <c r="J76"/>
  <c r="J87"/>
  <c r="J97"/>
  <c r="J106"/>
  <c r="J111"/>
  <c r="J117"/>
  <c r="J127"/>
  <c r="J137"/>
  <c r="J145"/>
  <c r="J150"/>
  <c r="J162"/>
  <c r="K163" l="1"/>
</calcChain>
</file>

<file path=xl/sharedStrings.xml><?xml version="1.0" encoding="utf-8"?>
<sst xmlns="http://schemas.openxmlformats.org/spreadsheetml/2006/main" count="606" uniqueCount="68">
  <si>
    <t>Имидж</t>
  </si>
  <si>
    <t>Наименование/ носитель</t>
  </si>
  <si>
    <t>печать, разрешение dpi</t>
  </si>
  <si>
    <t>материал</t>
  </si>
  <si>
    <t>ширина</t>
  </si>
  <si>
    <t>высота</t>
  </si>
  <si>
    <t>Вставка в навесной квадрат SLP-P</t>
  </si>
  <si>
    <t>бумага150 гр/м кв.</t>
  </si>
  <si>
    <t>Квадраты в оборудование (  составное панно из 12фрагментов)</t>
  </si>
  <si>
    <t xml:space="preserve">Вставка в панно </t>
  </si>
  <si>
    <t>Вставка в навесное панно, А3</t>
  </si>
  <si>
    <t>Плакат в витринную конструкцию Unity</t>
  </si>
  <si>
    <t>ткань САТЕН 183 гр/м кв. (по периметру силиконовый кант)</t>
  </si>
  <si>
    <t>Вставка в штендер</t>
  </si>
  <si>
    <t>бумага150 гр/м кв. с ламинацией</t>
  </si>
  <si>
    <t xml:space="preserve">Вставка в световое панно </t>
  </si>
  <si>
    <t xml:space="preserve">Хард-постер </t>
  </si>
  <si>
    <t xml:space="preserve">Вставка в световую полку </t>
  </si>
  <si>
    <t>шт.</t>
  </si>
  <si>
    <t>KIEV Ladies Formal</t>
  </si>
  <si>
    <t>Windsor Men Formal</t>
  </si>
  <si>
    <t>Glide Kids Boy</t>
  </si>
  <si>
    <t>Kelly Ladies Formal</t>
  </si>
  <si>
    <t>Hype Kids Girl</t>
  </si>
  <si>
    <t>BIOM Trainer Ladies Performance</t>
  </si>
  <si>
    <t>BIOM Trainer Men Performance</t>
  </si>
  <si>
    <t xml:space="preserve">Balance Ladies </t>
  </si>
  <si>
    <t>X-Rock Kids Boy</t>
  </si>
  <si>
    <t>Notice Ladies Casual</t>
  </si>
  <si>
    <t>Summer sneacker Men Casual</t>
  </si>
  <si>
    <t>Kick Start Kids Infante</t>
  </si>
  <si>
    <t>Kotka Ladies Formal</t>
  </si>
  <si>
    <t>Mimic Kids Infante</t>
  </si>
  <si>
    <t>Essence sandal Ladies Casual</t>
  </si>
  <si>
    <t>Passo Men Casual</t>
  </si>
  <si>
    <t>Radar Kids Boy</t>
  </si>
  <si>
    <t>Kalac Ladies Formal</t>
  </si>
  <si>
    <t>Urban Safari Kids Girl</t>
  </si>
  <si>
    <t>Поспечатная</t>
  </si>
  <si>
    <t>обработка</t>
  </si>
  <si>
    <t>резка по формату</t>
  </si>
  <si>
    <t>резка по формату, резка на 12 фрагментов</t>
  </si>
  <si>
    <t xml:space="preserve">резка по формату, прошивка силиконового канта по петиметру изделия. Силиконовый кант - лента шириной 10 мм, толщиной 5 мм </t>
  </si>
  <si>
    <t>резка по формату, ламинация с инкапсуляцией</t>
  </si>
  <si>
    <t>накатка на пенокартон</t>
  </si>
  <si>
    <t>пенокартон, 5мм</t>
  </si>
  <si>
    <t>Количество</t>
  </si>
  <si>
    <t>Вставка в световой короб</t>
  </si>
  <si>
    <t>Комплектация</t>
  </si>
  <si>
    <t>Упаковка</t>
  </si>
  <si>
    <t>Доставка</t>
  </si>
  <si>
    <t>Силами Подрядчика на склад ООО "ЭККО-РОС"</t>
  </si>
  <si>
    <t>Общая информация</t>
  </si>
  <si>
    <t>Тубус, короб из гофрокартона с маркировкой</t>
  </si>
  <si>
    <t>ткань шелк или аналог 183 гр/м кв. (по периметру силиконовый кант)</t>
  </si>
  <si>
    <t>срок изготовления (раб.дней)</t>
  </si>
  <si>
    <t>4+0, 1440 dpi</t>
  </si>
  <si>
    <t>стоимость за ед. с НДС</t>
  </si>
  <si>
    <t>Итого:</t>
  </si>
  <si>
    <t>Всего по тендеру</t>
  </si>
  <si>
    <t>Для каждого магазина формируется индивидуальный комплект. Упаковочный лист предоставляется Заказчиком</t>
  </si>
  <si>
    <t xml:space="preserve">Приложение №3.  </t>
  </si>
  <si>
    <t>Тендерное предложение на производство интерьерной продукции (бумага и пленки) с символикой "ECCO"</t>
  </si>
  <si>
    <t>Инициатор тендера:</t>
  </si>
  <si>
    <t>ООО "ЭККО-РОС"</t>
  </si>
  <si>
    <t>Участник тендера:</t>
  </si>
  <si>
    <t>транслюцентная пленка, Backlite</t>
  </si>
  <si>
    <t>транслюцентная пленка, Бэклит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</si>
</sst>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9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scheme val="minor"/>
    </font>
    <font>
      <b/>
      <sz val="16"/>
      <color indexed="8"/>
      <name val="Calibri"/>
      <family val="2"/>
      <charset val="204"/>
      <scheme val="minor"/>
    </font>
    <font>
      <b/>
      <sz val="9"/>
      <color indexed="8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indexed="8"/>
      <name val="Calibri"/>
      <family val="2"/>
      <charset val="204"/>
      <scheme val="minor"/>
    </font>
    <font>
      <b/>
      <sz val="8"/>
      <color indexed="8"/>
      <name val="Calibri"/>
      <family val="2"/>
      <charset val="204"/>
      <scheme val="minor"/>
    </font>
    <font>
      <i/>
      <sz val="12"/>
      <color indexed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ill="1"/>
    <xf numFmtId="0" fontId="2" fillId="0" borderId="0" xfId="0" applyFont="1"/>
    <xf numFmtId="0" fontId="6" fillId="0" borderId="0" xfId="0" applyFont="1"/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7" fillId="3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4" fillId="0" borderId="0" xfId="0" applyFont="1" applyFill="1"/>
    <xf numFmtId="0" fontId="8" fillId="0" borderId="3" xfId="0" applyFont="1" applyFill="1" applyBorder="1" applyAlignment="1">
      <alignment horizontal="center" vertical="center"/>
    </xf>
    <xf numFmtId="0" fontId="9" fillId="0" borderId="0" xfId="0" applyFont="1" applyFill="1"/>
    <xf numFmtId="0" fontId="8" fillId="0" borderId="3" xfId="0" applyFont="1" applyFill="1" applyBorder="1"/>
    <xf numFmtId="0" fontId="3" fillId="4" borderId="3" xfId="0" applyFont="1" applyFill="1" applyBorder="1"/>
    <xf numFmtId="0" fontId="6" fillId="2" borderId="4" xfId="0" applyFont="1" applyFill="1" applyBorder="1" applyAlignment="1">
      <alignment vertical="center"/>
    </xf>
    <xf numFmtId="0" fontId="2" fillId="2" borderId="10" xfId="0" applyFont="1" applyFill="1" applyBorder="1" applyAlignment="1">
      <alignment wrapText="1"/>
    </xf>
    <xf numFmtId="0" fontId="14" fillId="3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center" vertical="center"/>
    </xf>
    <xf numFmtId="0" fontId="1" fillId="0" borderId="3" xfId="0" applyFont="1" applyBorder="1"/>
    <xf numFmtId="0" fontId="17" fillId="4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vertical="center"/>
    </xf>
    <xf numFmtId="0" fontId="15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1">
    <dxf>
      <font>
        <color theme="0" tint="-4.9989318521683403E-2"/>
      </font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10583</xdr:colOff>
      <xdr:row>1</xdr:row>
      <xdr:rowOff>52915</xdr:rowOff>
    </xdr:from>
    <xdr:to>
      <xdr:col>10</xdr:col>
      <xdr:colOff>973765</xdr:colOff>
      <xdr:row>2</xdr:row>
      <xdr:rowOff>867831</xdr:rowOff>
    </xdr:to>
    <xdr:pic>
      <xdr:nvPicPr>
        <xdr:cNvPr id="2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3190" t="15971" r="60362" b="39735"/>
        <a:stretch>
          <a:fillRect/>
        </a:stretch>
      </xdr:blipFill>
      <xdr:spPr bwMode="auto">
        <a:xfrm>
          <a:off x="10773833" y="243415"/>
          <a:ext cx="1735765" cy="1725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172"/>
  <sheetViews>
    <sheetView tabSelected="1" topLeftCell="A131" zoomScale="90" zoomScaleNormal="90" workbookViewId="0">
      <selection activeCell="L162" sqref="L162"/>
    </sheetView>
  </sheetViews>
  <sheetFormatPr defaultRowHeight="15"/>
  <cols>
    <col min="2" max="2" width="13.140625" style="3" customWidth="1"/>
    <col min="3" max="3" width="30.42578125" style="7" customWidth="1"/>
    <col min="4" max="4" width="11.140625" style="2" customWidth="1"/>
    <col min="5" max="5" width="26.42578125" style="7" customWidth="1"/>
    <col min="6" max="6" width="36.140625" style="7" customWidth="1"/>
    <col min="7" max="8" width="9.140625" style="2"/>
    <col min="9" max="9" width="16.28515625" style="2" bestFit="1" customWidth="1"/>
    <col min="10" max="10" width="11.5703125" style="10" bestFit="1" customWidth="1"/>
    <col min="11" max="11" width="15" customWidth="1"/>
  </cols>
  <sheetData>
    <row r="2" spans="2:11" ht="71.25" customHeight="1">
      <c r="B2" s="36" t="s">
        <v>61</v>
      </c>
      <c r="C2" s="37"/>
      <c r="D2" s="37"/>
      <c r="E2" s="37"/>
      <c r="F2" s="37"/>
      <c r="G2" s="37"/>
      <c r="H2" s="37"/>
      <c r="I2" s="37"/>
      <c r="J2" s="40"/>
      <c r="K2" s="40"/>
    </row>
    <row r="3" spans="2:11" ht="76.5" customHeight="1">
      <c r="B3" s="38" t="s">
        <v>62</v>
      </c>
      <c r="C3" s="39"/>
      <c r="D3" s="39"/>
      <c r="E3" s="39"/>
      <c r="F3" s="39"/>
      <c r="G3" s="39"/>
      <c r="H3" s="39"/>
      <c r="I3" s="39"/>
      <c r="J3" s="40"/>
      <c r="K3" s="40"/>
    </row>
    <row r="4" spans="2:11" ht="15.75">
      <c r="B4" s="38" t="s">
        <v>63</v>
      </c>
      <c r="C4" s="39"/>
      <c r="D4" s="39" t="s">
        <v>64</v>
      </c>
      <c r="E4" s="39"/>
      <c r="F4" s="39"/>
      <c r="G4" s="39"/>
      <c r="H4" s="39"/>
      <c r="I4" s="39"/>
      <c r="J4" s="39"/>
      <c r="K4" s="41"/>
    </row>
    <row r="5" spans="2:11" ht="15.75">
      <c r="B5" s="38" t="s">
        <v>65</v>
      </c>
      <c r="C5" s="39"/>
      <c r="D5" s="39"/>
      <c r="E5" s="39"/>
      <c r="F5" s="39"/>
      <c r="G5" s="39"/>
      <c r="H5" s="39"/>
      <c r="I5" s="39"/>
      <c r="J5" s="39"/>
      <c r="K5" s="41"/>
    </row>
    <row r="6" spans="2:11" ht="24" customHeight="1">
      <c r="B6" s="48" t="s">
        <v>0</v>
      </c>
      <c r="C6" s="47" t="s">
        <v>1</v>
      </c>
      <c r="D6" s="47" t="s">
        <v>2</v>
      </c>
      <c r="E6" s="47" t="s">
        <v>3</v>
      </c>
      <c r="F6" s="21" t="s">
        <v>38</v>
      </c>
      <c r="G6" s="49" t="s">
        <v>4</v>
      </c>
      <c r="H6" s="49" t="s">
        <v>5</v>
      </c>
      <c r="I6" s="47" t="s">
        <v>55</v>
      </c>
      <c r="J6" s="8" t="s">
        <v>46</v>
      </c>
      <c r="K6" s="34" t="s">
        <v>57</v>
      </c>
    </row>
    <row r="7" spans="2:11">
      <c r="B7" s="48"/>
      <c r="C7" s="47"/>
      <c r="D7" s="47"/>
      <c r="E7" s="47"/>
      <c r="F7" s="21" t="s">
        <v>39</v>
      </c>
      <c r="G7" s="49"/>
      <c r="H7" s="49"/>
      <c r="I7" s="47"/>
      <c r="J7" s="8" t="s">
        <v>18</v>
      </c>
      <c r="K7" s="34"/>
    </row>
    <row r="8" spans="2:11" ht="15" customHeight="1">
      <c r="B8" s="35" t="s">
        <v>19</v>
      </c>
      <c r="C8" s="22" t="s">
        <v>6</v>
      </c>
      <c r="D8" s="23" t="s">
        <v>56</v>
      </c>
      <c r="E8" s="22" t="s">
        <v>7</v>
      </c>
      <c r="F8" s="22" t="s">
        <v>40</v>
      </c>
      <c r="G8" s="24">
        <v>357</v>
      </c>
      <c r="H8" s="24">
        <v>357</v>
      </c>
      <c r="I8" s="42"/>
      <c r="J8" s="9">
        <v>12</v>
      </c>
      <c r="K8" s="25"/>
    </row>
    <row r="9" spans="2:11" ht="22.5">
      <c r="B9" s="35"/>
      <c r="C9" s="22" t="s">
        <v>8</v>
      </c>
      <c r="D9" s="23" t="s">
        <v>56</v>
      </c>
      <c r="E9" s="22" t="s">
        <v>7</v>
      </c>
      <c r="F9" s="22" t="s">
        <v>41</v>
      </c>
      <c r="G9" s="24">
        <v>1035</v>
      </c>
      <c r="H9" s="24">
        <v>1408</v>
      </c>
      <c r="I9" s="42"/>
      <c r="J9" s="9">
        <v>11</v>
      </c>
      <c r="K9" s="25"/>
    </row>
    <row r="10" spans="2:11">
      <c r="B10" s="35"/>
      <c r="C10" s="22" t="s">
        <v>9</v>
      </c>
      <c r="D10" s="23" t="s">
        <v>56</v>
      </c>
      <c r="E10" s="22" t="s">
        <v>7</v>
      </c>
      <c r="F10" s="22" t="s">
        <v>40</v>
      </c>
      <c r="G10" s="24">
        <v>960</v>
      </c>
      <c r="H10" s="24">
        <v>990</v>
      </c>
      <c r="I10" s="42"/>
      <c r="J10" s="9">
        <v>8</v>
      </c>
      <c r="K10" s="25"/>
    </row>
    <row r="11" spans="2:11">
      <c r="B11" s="35"/>
      <c r="C11" s="22" t="s">
        <v>10</v>
      </c>
      <c r="D11" s="23" t="s">
        <v>56</v>
      </c>
      <c r="E11" s="22" t="s">
        <v>7</v>
      </c>
      <c r="F11" s="22" t="s">
        <v>40</v>
      </c>
      <c r="G11" s="24">
        <v>297</v>
      </c>
      <c r="H11" s="24">
        <v>420</v>
      </c>
      <c r="I11" s="42"/>
      <c r="J11" s="9">
        <v>3</v>
      </c>
      <c r="K11" s="25"/>
    </row>
    <row r="12" spans="2:11" ht="33.75">
      <c r="B12" s="35"/>
      <c r="C12" s="22" t="s">
        <v>11</v>
      </c>
      <c r="D12" s="23" t="s">
        <v>56</v>
      </c>
      <c r="E12" s="22" t="s">
        <v>54</v>
      </c>
      <c r="F12" s="22" t="s">
        <v>42</v>
      </c>
      <c r="G12" s="24">
        <v>1000</v>
      </c>
      <c r="H12" s="24">
        <v>2000</v>
      </c>
      <c r="I12" s="42"/>
      <c r="J12" s="9">
        <v>3</v>
      </c>
      <c r="K12" s="25"/>
    </row>
    <row r="13" spans="2:11">
      <c r="B13" s="35"/>
      <c r="C13" s="22" t="s">
        <v>13</v>
      </c>
      <c r="D13" s="23" t="s">
        <v>56</v>
      </c>
      <c r="E13" s="22" t="s">
        <v>14</v>
      </c>
      <c r="F13" s="22" t="s">
        <v>43</v>
      </c>
      <c r="G13" s="24">
        <v>440</v>
      </c>
      <c r="H13" s="24">
        <v>620</v>
      </c>
      <c r="I13" s="42"/>
      <c r="J13" s="9">
        <v>8</v>
      </c>
      <c r="K13" s="25"/>
    </row>
    <row r="14" spans="2:11">
      <c r="B14" s="35"/>
      <c r="C14" s="22" t="s">
        <v>13</v>
      </c>
      <c r="D14" s="23" t="s">
        <v>56</v>
      </c>
      <c r="E14" s="22" t="s">
        <v>14</v>
      </c>
      <c r="F14" s="22" t="s">
        <v>43</v>
      </c>
      <c r="G14" s="24">
        <v>700</v>
      </c>
      <c r="H14" s="24">
        <v>1000</v>
      </c>
      <c r="I14" s="42"/>
      <c r="J14" s="9">
        <v>1</v>
      </c>
      <c r="K14" s="25"/>
    </row>
    <row r="15" spans="2:11">
      <c r="B15" s="35"/>
      <c r="C15" s="22" t="s">
        <v>47</v>
      </c>
      <c r="D15" s="23" t="s">
        <v>56</v>
      </c>
      <c r="E15" s="22" t="s">
        <v>67</v>
      </c>
      <c r="F15" s="22" t="s">
        <v>40</v>
      </c>
      <c r="G15" s="24">
        <v>1000</v>
      </c>
      <c r="H15" s="24">
        <v>700</v>
      </c>
      <c r="I15" s="42"/>
      <c r="J15" s="9">
        <v>2</v>
      </c>
      <c r="K15" s="25"/>
    </row>
    <row r="16" spans="2:11">
      <c r="B16" s="35"/>
      <c r="C16" s="22" t="s">
        <v>15</v>
      </c>
      <c r="D16" s="23" t="s">
        <v>56</v>
      </c>
      <c r="E16" s="22" t="s">
        <v>67</v>
      </c>
      <c r="F16" s="22" t="s">
        <v>40</v>
      </c>
      <c r="G16" s="24">
        <v>960</v>
      </c>
      <c r="H16" s="24">
        <v>990</v>
      </c>
      <c r="I16" s="42"/>
      <c r="J16" s="9">
        <v>77</v>
      </c>
      <c r="K16" s="25"/>
    </row>
    <row r="17" spans="2:11">
      <c r="B17" s="35"/>
      <c r="C17" s="22" t="s">
        <v>16</v>
      </c>
      <c r="D17" s="23" t="s">
        <v>56</v>
      </c>
      <c r="E17" s="22" t="s">
        <v>45</v>
      </c>
      <c r="F17" s="22" t="s">
        <v>44</v>
      </c>
      <c r="G17" s="24">
        <v>500</v>
      </c>
      <c r="H17" s="24">
        <v>500</v>
      </c>
      <c r="I17" s="42"/>
      <c r="J17" s="9">
        <v>91</v>
      </c>
      <c r="K17" s="25"/>
    </row>
    <row r="18" spans="2:11" s="11" customFormat="1">
      <c r="B18" s="32" t="s">
        <v>58</v>
      </c>
      <c r="C18" s="32"/>
      <c r="D18" s="32"/>
      <c r="E18" s="32"/>
      <c r="F18" s="32"/>
      <c r="G18" s="32"/>
      <c r="H18" s="32"/>
      <c r="I18" s="26"/>
      <c r="J18" s="13">
        <f>SUM(J8:J17)</f>
        <v>216</v>
      </c>
      <c r="K18" s="18">
        <f>K8*J8+K9*J9+K10*J10+K11*J11+K12*J12+K13*J13+K14*J14+K15*J15+K16*J16+K17*J17</f>
        <v>0</v>
      </c>
    </row>
    <row r="19" spans="2:11" ht="15" customHeight="1">
      <c r="B19" s="35" t="s">
        <v>20</v>
      </c>
      <c r="C19" s="22" t="s">
        <v>6</v>
      </c>
      <c r="D19" s="23" t="s">
        <v>56</v>
      </c>
      <c r="E19" s="22" t="s">
        <v>7</v>
      </c>
      <c r="F19" s="22" t="s">
        <v>40</v>
      </c>
      <c r="G19" s="24">
        <v>357</v>
      </c>
      <c r="H19" s="24">
        <v>357</v>
      </c>
      <c r="I19" s="42"/>
      <c r="J19" s="9">
        <v>11</v>
      </c>
      <c r="K19" s="25"/>
    </row>
    <row r="20" spans="2:11" ht="22.5">
      <c r="B20" s="35"/>
      <c r="C20" s="22" t="s">
        <v>8</v>
      </c>
      <c r="D20" s="23" t="s">
        <v>56</v>
      </c>
      <c r="E20" s="22" t="s">
        <v>7</v>
      </c>
      <c r="F20" s="22" t="s">
        <v>41</v>
      </c>
      <c r="G20" s="24">
        <v>1035</v>
      </c>
      <c r="H20" s="24">
        <v>1408</v>
      </c>
      <c r="I20" s="42"/>
      <c r="J20" s="9">
        <v>9</v>
      </c>
      <c r="K20" s="25"/>
    </row>
    <row r="21" spans="2:11">
      <c r="B21" s="35"/>
      <c r="C21" s="22" t="s">
        <v>9</v>
      </c>
      <c r="D21" s="23" t="s">
        <v>56</v>
      </c>
      <c r="E21" s="22" t="s">
        <v>7</v>
      </c>
      <c r="F21" s="22" t="s">
        <v>40</v>
      </c>
      <c r="G21" s="24">
        <v>960</v>
      </c>
      <c r="H21" s="24">
        <v>990</v>
      </c>
      <c r="I21" s="42"/>
      <c r="J21" s="9">
        <v>7</v>
      </c>
      <c r="K21" s="25"/>
    </row>
    <row r="22" spans="2:11">
      <c r="B22" s="35"/>
      <c r="C22" s="22" t="s">
        <v>10</v>
      </c>
      <c r="D22" s="23" t="s">
        <v>56</v>
      </c>
      <c r="E22" s="22" t="s">
        <v>7</v>
      </c>
      <c r="F22" s="22" t="s">
        <v>40</v>
      </c>
      <c r="G22" s="24">
        <v>297</v>
      </c>
      <c r="H22" s="24">
        <v>420</v>
      </c>
      <c r="I22" s="42"/>
      <c r="J22" s="9">
        <v>3</v>
      </c>
      <c r="K22" s="25"/>
    </row>
    <row r="23" spans="2:11" ht="33.75">
      <c r="B23" s="35"/>
      <c r="C23" s="22" t="s">
        <v>11</v>
      </c>
      <c r="D23" s="23" t="s">
        <v>56</v>
      </c>
      <c r="E23" s="22" t="s">
        <v>54</v>
      </c>
      <c r="F23" s="22" t="s">
        <v>42</v>
      </c>
      <c r="G23" s="24">
        <v>1000</v>
      </c>
      <c r="H23" s="24">
        <v>2000</v>
      </c>
      <c r="I23" s="42"/>
      <c r="J23" s="9">
        <v>3</v>
      </c>
      <c r="K23" s="25"/>
    </row>
    <row r="24" spans="2:11">
      <c r="B24" s="35"/>
      <c r="C24" s="22" t="s">
        <v>13</v>
      </c>
      <c r="D24" s="23" t="s">
        <v>56</v>
      </c>
      <c r="E24" s="22" t="s">
        <v>14</v>
      </c>
      <c r="F24" s="22" t="s">
        <v>43</v>
      </c>
      <c r="G24" s="24">
        <v>440</v>
      </c>
      <c r="H24" s="24">
        <v>620</v>
      </c>
      <c r="I24" s="42"/>
      <c r="J24" s="9">
        <v>8</v>
      </c>
      <c r="K24" s="25"/>
    </row>
    <row r="25" spans="2:11">
      <c r="B25" s="35"/>
      <c r="C25" s="22" t="s">
        <v>13</v>
      </c>
      <c r="D25" s="23" t="s">
        <v>56</v>
      </c>
      <c r="E25" s="22" t="s">
        <v>14</v>
      </c>
      <c r="F25" s="22" t="s">
        <v>43</v>
      </c>
      <c r="G25" s="24">
        <v>700</v>
      </c>
      <c r="H25" s="24">
        <v>1000</v>
      </c>
      <c r="I25" s="42"/>
      <c r="J25" s="9">
        <v>0</v>
      </c>
      <c r="K25" s="25"/>
    </row>
    <row r="26" spans="2:11">
      <c r="B26" s="35"/>
      <c r="C26" s="22" t="s">
        <v>47</v>
      </c>
      <c r="D26" s="23" t="s">
        <v>56</v>
      </c>
      <c r="E26" s="22" t="s">
        <v>67</v>
      </c>
      <c r="F26" s="22" t="s">
        <v>40</v>
      </c>
      <c r="G26" s="24">
        <v>1000</v>
      </c>
      <c r="H26" s="24">
        <v>700</v>
      </c>
      <c r="I26" s="42"/>
      <c r="J26" s="9">
        <v>3</v>
      </c>
      <c r="K26" s="25"/>
    </row>
    <row r="27" spans="2:11">
      <c r="B27" s="35"/>
      <c r="C27" s="22" t="s">
        <v>15</v>
      </c>
      <c r="D27" s="23" t="s">
        <v>56</v>
      </c>
      <c r="E27" s="22" t="s">
        <v>67</v>
      </c>
      <c r="F27" s="22" t="s">
        <v>40</v>
      </c>
      <c r="G27" s="24">
        <v>960</v>
      </c>
      <c r="H27" s="24">
        <v>990</v>
      </c>
      <c r="I27" s="42"/>
      <c r="J27" s="9">
        <v>69</v>
      </c>
      <c r="K27" s="25"/>
    </row>
    <row r="28" spans="2:11">
      <c r="B28" s="35"/>
      <c r="C28" s="22" t="s">
        <v>16</v>
      </c>
      <c r="D28" s="23" t="s">
        <v>56</v>
      </c>
      <c r="E28" s="22" t="s">
        <v>45</v>
      </c>
      <c r="F28" s="22" t="s">
        <v>44</v>
      </c>
      <c r="G28" s="24">
        <v>500</v>
      </c>
      <c r="H28" s="24">
        <v>500</v>
      </c>
      <c r="I28" s="42"/>
      <c r="J28" s="9">
        <v>94</v>
      </c>
      <c r="K28" s="25"/>
    </row>
    <row r="29" spans="2:11" s="11" customFormat="1">
      <c r="B29" s="32" t="s">
        <v>58</v>
      </c>
      <c r="C29" s="32"/>
      <c r="D29" s="32"/>
      <c r="E29" s="32"/>
      <c r="F29" s="32"/>
      <c r="G29" s="32"/>
      <c r="H29" s="32"/>
      <c r="I29" s="26"/>
      <c r="J29" s="13">
        <f>SUM(J19:J28)</f>
        <v>207</v>
      </c>
      <c r="K29" s="18">
        <f>K19*J19+K20*J20+K21*J21+K22*J22+K23*J23+K24*J24+K25*J25+K26*J26+K27*J27+K28*J28</f>
        <v>0</v>
      </c>
    </row>
    <row r="30" spans="2:11" ht="15" customHeight="1">
      <c r="B30" s="35" t="s">
        <v>21</v>
      </c>
      <c r="C30" s="22" t="s">
        <v>6</v>
      </c>
      <c r="D30" s="23" t="s">
        <v>56</v>
      </c>
      <c r="E30" s="22" t="s">
        <v>7</v>
      </c>
      <c r="F30" s="22" t="s">
        <v>40</v>
      </c>
      <c r="G30" s="24">
        <v>357</v>
      </c>
      <c r="H30" s="24">
        <v>357</v>
      </c>
      <c r="I30" s="42"/>
      <c r="J30" s="9">
        <v>3</v>
      </c>
      <c r="K30" s="25"/>
    </row>
    <row r="31" spans="2:11" ht="22.5">
      <c r="B31" s="35"/>
      <c r="C31" s="22" t="s">
        <v>8</v>
      </c>
      <c r="D31" s="23" t="s">
        <v>56</v>
      </c>
      <c r="E31" s="22" t="s">
        <v>7</v>
      </c>
      <c r="F31" s="22" t="s">
        <v>41</v>
      </c>
      <c r="G31" s="24">
        <v>1035</v>
      </c>
      <c r="H31" s="24">
        <v>1408</v>
      </c>
      <c r="I31" s="42"/>
      <c r="J31" s="9">
        <v>2</v>
      </c>
      <c r="K31" s="25"/>
    </row>
    <row r="32" spans="2:11">
      <c r="B32" s="35"/>
      <c r="C32" s="22" t="s">
        <v>10</v>
      </c>
      <c r="D32" s="23" t="s">
        <v>56</v>
      </c>
      <c r="E32" s="22" t="s">
        <v>7</v>
      </c>
      <c r="F32" s="22" t="s">
        <v>40</v>
      </c>
      <c r="G32" s="24">
        <v>297</v>
      </c>
      <c r="H32" s="24">
        <v>420</v>
      </c>
      <c r="I32" s="42"/>
      <c r="J32" s="9">
        <v>1</v>
      </c>
      <c r="K32" s="25"/>
    </row>
    <row r="33" spans="2:11" ht="33.75">
      <c r="B33" s="35"/>
      <c r="C33" s="22" t="s">
        <v>11</v>
      </c>
      <c r="D33" s="23" t="s">
        <v>56</v>
      </c>
      <c r="E33" s="22" t="s">
        <v>54</v>
      </c>
      <c r="F33" s="22" t="s">
        <v>42</v>
      </c>
      <c r="G33" s="24">
        <v>1000</v>
      </c>
      <c r="H33" s="24">
        <v>2000</v>
      </c>
      <c r="I33" s="42"/>
      <c r="J33" s="9">
        <v>2</v>
      </c>
      <c r="K33" s="25"/>
    </row>
    <row r="34" spans="2:11">
      <c r="B34" s="35"/>
      <c r="C34" s="22" t="s">
        <v>15</v>
      </c>
      <c r="D34" s="23" t="s">
        <v>56</v>
      </c>
      <c r="E34" s="22" t="s">
        <v>67</v>
      </c>
      <c r="F34" s="22" t="s">
        <v>40</v>
      </c>
      <c r="G34" s="24">
        <v>960</v>
      </c>
      <c r="H34" s="24">
        <v>990</v>
      </c>
      <c r="I34" s="42"/>
      <c r="J34" s="9">
        <v>49</v>
      </c>
      <c r="K34" s="25"/>
    </row>
    <row r="35" spans="2:11">
      <c r="B35" s="35"/>
      <c r="C35" s="22" t="s">
        <v>16</v>
      </c>
      <c r="D35" s="23" t="s">
        <v>56</v>
      </c>
      <c r="E35" s="22" t="s">
        <v>45</v>
      </c>
      <c r="F35" s="22" t="s">
        <v>44</v>
      </c>
      <c r="G35" s="24">
        <v>500</v>
      </c>
      <c r="H35" s="24">
        <v>500</v>
      </c>
      <c r="I35" s="42"/>
      <c r="J35" s="9">
        <v>24</v>
      </c>
      <c r="K35" s="25"/>
    </row>
    <row r="36" spans="2:11">
      <c r="B36" s="32" t="s">
        <v>58</v>
      </c>
      <c r="C36" s="32"/>
      <c r="D36" s="32"/>
      <c r="E36" s="32"/>
      <c r="F36" s="32"/>
      <c r="G36" s="32"/>
      <c r="H36" s="32"/>
      <c r="I36" s="26"/>
      <c r="J36" s="13">
        <f>SUM(J30:J35)</f>
        <v>81</v>
      </c>
      <c r="K36" s="18">
        <f>K30*J30+K31*J31+K32*J32+K33*J33+K34*J34+K35*J35</f>
        <v>0</v>
      </c>
    </row>
    <row r="37" spans="2:11" ht="30">
      <c r="B37" s="27" t="s">
        <v>22</v>
      </c>
      <c r="C37" s="22" t="s">
        <v>16</v>
      </c>
      <c r="D37" s="23" t="s">
        <v>56</v>
      </c>
      <c r="E37" s="22" t="s">
        <v>45</v>
      </c>
      <c r="F37" s="22" t="s">
        <v>44</v>
      </c>
      <c r="G37" s="24">
        <v>500</v>
      </c>
      <c r="H37" s="24">
        <v>500</v>
      </c>
      <c r="I37" s="28"/>
      <c r="J37" s="9">
        <v>9</v>
      </c>
      <c r="K37" s="25"/>
    </row>
    <row r="38" spans="2:11">
      <c r="B38" s="32" t="s">
        <v>58</v>
      </c>
      <c r="C38" s="32"/>
      <c r="D38" s="32"/>
      <c r="E38" s="32"/>
      <c r="F38" s="32"/>
      <c r="G38" s="32"/>
      <c r="H38" s="32"/>
      <c r="I38" s="26"/>
      <c r="J38" s="13">
        <f>SUM(J37)</f>
        <v>9</v>
      </c>
      <c r="K38" s="18">
        <f>K37*J37</f>
        <v>0</v>
      </c>
    </row>
    <row r="39" spans="2:11" ht="15" customHeight="1">
      <c r="B39" s="35" t="s">
        <v>23</v>
      </c>
      <c r="C39" s="22" t="s">
        <v>6</v>
      </c>
      <c r="D39" s="23" t="s">
        <v>56</v>
      </c>
      <c r="E39" s="22" t="s">
        <v>7</v>
      </c>
      <c r="F39" s="22" t="s">
        <v>40</v>
      </c>
      <c r="G39" s="24">
        <v>357</v>
      </c>
      <c r="H39" s="24">
        <v>357</v>
      </c>
      <c r="I39" s="42"/>
      <c r="J39" s="9">
        <v>5</v>
      </c>
      <c r="K39" s="25"/>
    </row>
    <row r="40" spans="2:11" ht="22.5">
      <c r="B40" s="35"/>
      <c r="C40" s="22" t="s">
        <v>8</v>
      </c>
      <c r="D40" s="23" t="s">
        <v>56</v>
      </c>
      <c r="E40" s="22" t="s">
        <v>7</v>
      </c>
      <c r="F40" s="22" t="s">
        <v>41</v>
      </c>
      <c r="G40" s="24">
        <v>1035</v>
      </c>
      <c r="H40" s="24">
        <v>1408</v>
      </c>
      <c r="I40" s="42"/>
      <c r="J40" s="9">
        <v>3</v>
      </c>
      <c r="K40" s="25"/>
    </row>
    <row r="41" spans="2:11">
      <c r="B41" s="35"/>
      <c r="C41" s="22" t="s">
        <v>10</v>
      </c>
      <c r="D41" s="23" t="s">
        <v>56</v>
      </c>
      <c r="E41" s="22" t="s">
        <v>7</v>
      </c>
      <c r="F41" s="22" t="s">
        <v>40</v>
      </c>
      <c r="G41" s="24">
        <v>297</v>
      </c>
      <c r="H41" s="24">
        <v>420</v>
      </c>
      <c r="I41" s="42"/>
      <c r="J41" s="9">
        <v>1</v>
      </c>
      <c r="K41" s="25"/>
    </row>
    <row r="42" spans="2:11" ht="33.75">
      <c r="B42" s="35"/>
      <c r="C42" s="22" t="s">
        <v>11</v>
      </c>
      <c r="D42" s="23" t="s">
        <v>56</v>
      </c>
      <c r="E42" s="22" t="s">
        <v>54</v>
      </c>
      <c r="F42" s="22" t="s">
        <v>42</v>
      </c>
      <c r="G42" s="24">
        <v>1000</v>
      </c>
      <c r="H42" s="24">
        <v>2000</v>
      </c>
      <c r="I42" s="42"/>
      <c r="J42" s="9">
        <v>2</v>
      </c>
      <c r="K42" s="25"/>
    </row>
    <row r="43" spans="2:11">
      <c r="B43" s="35"/>
      <c r="C43" s="22" t="s">
        <v>13</v>
      </c>
      <c r="D43" s="23" t="s">
        <v>56</v>
      </c>
      <c r="E43" s="22" t="s">
        <v>14</v>
      </c>
      <c r="F43" s="22" t="s">
        <v>43</v>
      </c>
      <c r="G43" s="24">
        <v>440</v>
      </c>
      <c r="H43" s="24">
        <v>620</v>
      </c>
      <c r="I43" s="42"/>
      <c r="J43" s="9">
        <v>1</v>
      </c>
      <c r="K43" s="25"/>
    </row>
    <row r="44" spans="2:11">
      <c r="B44" s="35"/>
      <c r="C44" s="22" t="s">
        <v>15</v>
      </c>
      <c r="D44" s="23" t="s">
        <v>56</v>
      </c>
      <c r="E44" s="22" t="s">
        <v>67</v>
      </c>
      <c r="F44" s="22" t="s">
        <v>40</v>
      </c>
      <c r="G44" s="24">
        <v>960</v>
      </c>
      <c r="H44" s="24">
        <v>990</v>
      </c>
      <c r="I44" s="42"/>
      <c r="J44" s="9">
        <v>56</v>
      </c>
      <c r="K44" s="25"/>
    </row>
    <row r="45" spans="2:11">
      <c r="B45" s="35"/>
      <c r="C45" s="22" t="s">
        <v>16</v>
      </c>
      <c r="D45" s="23" t="s">
        <v>56</v>
      </c>
      <c r="E45" s="22" t="s">
        <v>45</v>
      </c>
      <c r="F45" s="22" t="s">
        <v>44</v>
      </c>
      <c r="G45" s="24">
        <v>500</v>
      </c>
      <c r="H45" s="24">
        <v>500</v>
      </c>
      <c r="I45" s="42"/>
      <c r="J45" s="9">
        <v>25</v>
      </c>
      <c r="K45" s="25"/>
    </row>
    <row r="46" spans="2:11">
      <c r="B46" s="32" t="s">
        <v>58</v>
      </c>
      <c r="C46" s="32"/>
      <c r="D46" s="32"/>
      <c r="E46" s="32"/>
      <c r="F46" s="32"/>
      <c r="G46" s="32"/>
      <c r="H46" s="32"/>
      <c r="I46" s="26"/>
      <c r="J46" s="13">
        <f>SUM(J39:J45)</f>
        <v>93</v>
      </c>
      <c r="K46" s="18">
        <f>K39*J39+K40*J40+K41*J41+K42*J42+K43*J43+K44*J44+K45*J45</f>
        <v>0</v>
      </c>
    </row>
    <row r="47" spans="2:11" ht="15" customHeight="1">
      <c r="B47" s="35" t="s">
        <v>24</v>
      </c>
      <c r="C47" s="22" t="s">
        <v>6</v>
      </c>
      <c r="D47" s="23" t="s">
        <v>56</v>
      </c>
      <c r="E47" s="22" t="s">
        <v>7</v>
      </c>
      <c r="F47" s="22" t="s">
        <v>40</v>
      </c>
      <c r="G47" s="24">
        <v>357</v>
      </c>
      <c r="H47" s="24">
        <v>357</v>
      </c>
      <c r="I47" s="42"/>
      <c r="J47" s="9">
        <v>12</v>
      </c>
      <c r="K47" s="25"/>
    </row>
    <row r="48" spans="2:11" ht="22.5">
      <c r="B48" s="35"/>
      <c r="C48" s="22" t="s">
        <v>8</v>
      </c>
      <c r="D48" s="23" t="s">
        <v>56</v>
      </c>
      <c r="E48" s="22" t="s">
        <v>7</v>
      </c>
      <c r="F48" s="22" t="s">
        <v>41</v>
      </c>
      <c r="G48" s="24">
        <v>1035</v>
      </c>
      <c r="H48" s="24">
        <v>1408</v>
      </c>
      <c r="I48" s="42"/>
      <c r="J48" s="9">
        <v>11</v>
      </c>
      <c r="K48" s="25"/>
    </row>
    <row r="49" spans="2:11">
      <c r="B49" s="35"/>
      <c r="C49" s="22" t="s">
        <v>9</v>
      </c>
      <c r="D49" s="23" t="s">
        <v>56</v>
      </c>
      <c r="E49" s="22" t="s">
        <v>7</v>
      </c>
      <c r="F49" s="22" t="s">
        <v>40</v>
      </c>
      <c r="G49" s="24">
        <v>960</v>
      </c>
      <c r="H49" s="24">
        <v>990</v>
      </c>
      <c r="I49" s="42"/>
      <c r="J49" s="9">
        <v>7</v>
      </c>
      <c r="K49" s="25"/>
    </row>
    <row r="50" spans="2:11">
      <c r="B50" s="35"/>
      <c r="C50" s="22" t="s">
        <v>10</v>
      </c>
      <c r="D50" s="23" t="s">
        <v>56</v>
      </c>
      <c r="E50" s="22" t="s">
        <v>7</v>
      </c>
      <c r="F50" s="22" t="s">
        <v>40</v>
      </c>
      <c r="G50" s="24">
        <v>297</v>
      </c>
      <c r="H50" s="24">
        <v>420</v>
      </c>
      <c r="I50" s="42"/>
      <c r="J50" s="9">
        <v>1</v>
      </c>
      <c r="K50" s="25"/>
    </row>
    <row r="51" spans="2:11" ht="33.75">
      <c r="B51" s="35"/>
      <c r="C51" s="22" t="s">
        <v>11</v>
      </c>
      <c r="D51" s="23" t="s">
        <v>56</v>
      </c>
      <c r="E51" s="22" t="s">
        <v>54</v>
      </c>
      <c r="F51" s="22" t="s">
        <v>42</v>
      </c>
      <c r="G51" s="24">
        <v>1000</v>
      </c>
      <c r="H51" s="24">
        <v>2000</v>
      </c>
      <c r="I51" s="42"/>
      <c r="J51" s="9">
        <v>3</v>
      </c>
      <c r="K51" s="25"/>
    </row>
    <row r="52" spans="2:11">
      <c r="B52" s="35"/>
      <c r="C52" s="22" t="s">
        <v>13</v>
      </c>
      <c r="D52" s="23" t="s">
        <v>56</v>
      </c>
      <c r="E52" s="22" t="s">
        <v>14</v>
      </c>
      <c r="F52" s="22" t="s">
        <v>43</v>
      </c>
      <c r="G52" s="24">
        <v>440</v>
      </c>
      <c r="H52" s="24">
        <v>620</v>
      </c>
      <c r="I52" s="42"/>
      <c r="J52" s="9">
        <v>8</v>
      </c>
      <c r="K52" s="25"/>
    </row>
    <row r="53" spans="2:11">
      <c r="B53" s="35"/>
      <c r="C53" s="22" t="s">
        <v>47</v>
      </c>
      <c r="D53" s="23" t="s">
        <v>56</v>
      </c>
      <c r="E53" s="22" t="s">
        <v>67</v>
      </c>
      <c r="F53" s="22" t="s">
        <v>40</v>
      </c>
      <c r="G53" s="24">
        <v>1000</v>
      </c>
      <c r="H53" s="24">
        <v>700</v>
      </c>
      <c r="I53" s="42"/>
      <c r="J53" s="9">
        <v>2</v>
      </c>
      <c r="K53" s="25"/>
    </row>
    <row r="54" spans="2:11">
      <c r="B54" s="35"/>
      <c r="C54" s="22" t="s">
        <v>15</v>
      </c>
      <c r="D54" s="23" t="s">
        <v>56</v>
      </c>
      <c r="E54" s="22" t="s">
        <v>67</v>
      </c>
      <c r="F54" s="22" t="s">
        <v>40</v>
      </c>
      <c r="G54" s="24">
        <v>960</v>
      </c>
      <c r="H54" s="24">
        <v>990</v>
      </c>
      <c r="I54" s="42"/>
      <c r="J54" s="9">
        <v>41</v>
      </c>
      <c r="K54" s="25"/>
    </row>
    <row r="55" spans="2:11">
      <c r="B55" s="35"/>
      <c r="C55" s="22" t="s">
        <v>16</v>
      </c>
      <c r="D55" s="23" t="s">
        <v>56</v>
      </c>
      <c r="E55" s="22" t="s">
        <v>45</v>
      </c>
      <c r="F55" s="22" t="s">
        <v>44</v>
      </c>
      <c r="G55" s="24">
        <v>500</v>
      </c>
      <c r="H55" s="24">
        <v>500</v>
      </c>
      <c r="I55" s="42"/>
      <c r="J55" s="9">
        <v>92</v>
      </c>
      <c r="K55" s="25"/>
    </row>
    <row r="56" spans="2:11">
      <c r="B56" s="32" t="s">
        <v>58</v>
      </c>
      <c r="C56" s="32"/>
      <c r="D56" s="32"/>
      <c r="E56" s="32"/>
      <c r="F56" s="32"/>
      <c r="G56" s="32"/>
      <c r="H56" s="32"/>
      <c r="I56" s="26"/>
      <c r="J56" s="13">
        <f>SUM(J47:J55)</f>
        <v>177</v>
      </c>
      <c r="K56" s="18">
        <f>K47*J47+K48*J48+K49*J49+K50*J50+K51*J51+K52*J52+K53*J53+K54*J54+K55*J55</f>
        <v>0</v>
      </c>
    </row>
    <row r="57" spans="2:11" ht="15" customHeight="1">
      <c r="B57" s="35" t="s">
        <v>25</v>
      </c>
      <c r="C57" s="22" t="s">
        <v>6</v>
      </c>
      <c r="D57" s="23" t="s">
        <v>56</v>
      </c>
      <c r="E57" s="22" t="s">
        <v>7</v>
      </c>
      <c r="F57" s="22" t="s">
        <v>40</v>
      </c>
      <c r="G57" s="24">
        <v>357</v>
      </c>
      <c r="H57" s="24">
        <v>357</v>
      </c>
      <c r="I57" s="42"/>
      <c r="J57" s="9">
        <v>10</v>
      </c>
      <c r="K57" s="25"/>
    </row>
    <row r="58" spans="2:11" ht="22.5">
      <c r="B58" s="35"/>
      <c r="C58" s="22" t="s">
        <v>8</v>
      </c>
      <c r="D58" s="23" t="s">
        <v>56</v>
      </c>
      <c r="E58" s="22" t="s">
        <v>7</v>
      </c>
      <c r="F58" s="22" t="s">
        <v>41</v>
      </c>
      <c r="G58" s="24">
        <v>1035</v>
      </c>
      <c r="H58" s="24">
        <v>1408</v>
      </c>
      <c r="I58" s="42"/>
      <c r="J58" s="9">
        <v>7</v>
      </c>
      <c r="K58" s="25"/>
    </row>
    <row r="59" spans="2:11">
      <c r="B59" s="35"/>
      <c r="C59" s="22" t="s">
        <v>9</v>
      </c>
      <c r="D59" s="23" t="s">
        <v>56</v>
      </c>
      <c r="E59" s="22" t="s">
        <v>7</v>
      </c>
      <c r="F59" s="22" t="s">
        <v>40</v>
      </c>
      <c r="G59" s="24">
        <v>960</v>
      </c>
      <c r="H59" s="24">
        <v>990</v>
      </c>
      <c r="I59" s="42"/>
      <c r="J59" s="9">
        <v>8</v>
      </c>
      <c r="K59" s="25"/>
    </row>
    <row r="60" spans="2:11">
      <c r="B60" s="35"/>
      <c r="C60" s="22" t="s">
        <v>10</v>
      </c>
      <c r="D60" s="23" t="s">
        <v>56</v>
      </c>
      <c r="E60" s="22" t="s">
        <v>7</v>
      </c>
      <c r="F60" s="22" t="s">
        <v>40</v>
      </c>
      <c r="G60" s="24">
        <v>297</v>
      </c>
      <c r="H60" s="24">
        <v>420</v>
      </c>
      <c r="I60" s="42"/>
      <c r="J60" s="9">
        <v>1</v>
      </c>
      <c r="K60" s="25"/>
    </row>
    <row r="61" spans="2:11" ht="33.75">
      <c r="B61" s="35"/>
      <c r="C61" s="22" t="s">
        <v>11</v>
      </c>
      <c r="D61" s="23" t="s">
        <v>56</v>
      </c>
      <c r="E61" s="22" t="s">
        <v>54</v>
      </c>
      <c r="F61" s="22" t="s">
        <v>42</v>
      </c>
      <c r="G61" s="24">
        <v>1000</v>
      </c>
      <c r="H61" s="24">
        <v>2000</v>
      </c>
      <c r="I61" s="42"/>
      <c r="J61" s="9">
        <v>3</v>
      </c>
      <c r="K61" s="25"/>
    </row>
    <row r="62" spans="2:11">
      <c r="B62" s="35"/>
      <c r="C62" s="22" t="s">
        <v>13</v>
      </c>
      <c r="D62" s="23" t="s">
        <v>56</v>
      </c>
      <c r="E62" s="22" t="s">
        <v>14</v>
      </c>
      <c r="F62" s="22" t="s">
        <v>43</v>
      </c>
      <c r="G62" s="24">
        <v>440</v>
      </c>
      <c r="H62" s="24">
        <v>620</v>
      </c>
      <c r="I62" s="42"/>
      <c r="J62" s="9">
        <v>8</v>
      </c>
      <c r="K62" s="25"/>
    </row>
    <row r="63" spans="2:11">
      <c r="B63" s="35"/>
      <c r="C63" s="22" t="s">
        <v>47</v>
      </c>
      <c r="D63" s="23" t="s">
        <v>56</v>
      </c>
      <c r="E63" s="22" t="s">
        <v>67</v>
      </c>
      <c r="F63" s="22" t="s">
        <v>40</v>
      </c>
      <c r="G63" s="24">
        <v>1000</v>
      </c>
      <c r="H63" s="24">
        <v>700</v>
      </c>
      <c r="I63" s="42"/>
      <c r="J63" s="9">
        <v>2</v>
      </c>
      <c r="K63" s="25"/>
    </row>
    <row r="64" spans="2:11">
      <c r="B64" s="35"/>
      <c r="C64" s="22" t="s">
        <v>15</v>
      </c>
      <c r="D64" s="23" t="s">
        <v>56</v>
      </c>
      <c r="E64" s="22" t="s">
        <v>67</v>
      </c>
      <c r="F64" s="22" t="s">
        <v>40</v>
      </c>
      <c r="G64" s="24">
        <v>960</v>
      </c>
      <c r="H64" s="24">
        <v>990</v>
      </c>
      <c r="I64" s="42"/>
      <c r="J64" s="9">
        <v>32</v>
      </c>
      <c r="K64" s="25"/>
    </row>
    <row r="65" spans="2:11">
      <c r="B65" s="35"/>
      <c r="C65" s="22" t="s">
        <v>16</v>
      </c>
      <c r="D65" s="23" t="s">
        <v>56</v>
      </c>
      <c r="E65" s="22" t="s">
        <v>45</v>
      </c>
      <c r="F65" s="22" t="s">
        <v>44</v>
      </c>
      <c r="G65" s="24">
        <v>500</v>
      </c>
      <c r="H65" s="24">
        <v>500</v>
      </c>
      <c r="I65" s="42"/>
      <c r="J65" s="9">
        <v>90</v>
      </c>
      <c r="K65" s="25"/>
    </row>
    <row r="66" spans="2:11">
      <c r="B66" s="32" t="s">
        <v>58</v>
      </c>
      <c r="C66" s="32"/>
      <c r="D66" s="32"/>
      <c r="E66" s="32"/>
      <c r="F66" s="32"/>
      <c r="G66" s="32"/>
      <c r="H66" s="32"/>
      <c r="I66" s="26"/>
      <c r="J66" s="13">
        <f>SUM(J57:J65)</f>
        <v>161</v>
      </c>
      <c r="K66" s="18">
        <f>K57*J57+K58*J58+K59*J59+K60*J60+K61*J61+K62*J62+K63*J63+K64*J64+K65*J65</f>
        <v>0</v>
      </c>
    </row>
    <row r="67" spans="2:11" ht="30" customHeight="1">
      <c r="B67" s="35" t="s">
        <v>26</v>
      </c>
      <c r="C67" s="22" t="s">
        <v>8</v>
      </c>
      <c r="D67" s="23" t="s">
        <v>56</v>
      </c>
      <c r="E67" s="22" t="s">
        <v>7</v>
      </c>
      <c r="F67" s="22" t="s">
        <v>41</v>
      </c>
      <c r="G67" s="24">
        <v>1035</v>
      </c>
      <c r="H67" s="24">
        <v>1408</v>
      </c>
      <c r="I67" s="42"/>
      <c r="J67" s="9">
        <v>1</v>
      </c>
      <c r="K67" s="25"/>
    </row>
    <row r="68" spans="2:11">
      <c r="B68" s="35"/>
      <c r="C68" s="22" t="s">
        <v>15</v>
      </c>
      <c r="D68" s="23" t="s">
        <v>56</v>
      </c>
      <c r="E68" s="22" t="s">
        <v>67</v>
      </c>
      <c r="F68" s="22" t="s">
        <v>40</v>
      </c>
      <c r="G68" s="24">
        <v>960</v>
      </c>
      <c r="H68" s="24">
        <v>990</v>
      </c>
      <c r="I68" s="42"/>
      <c r="J68" s="9">
        <v>28</v>
      </c>
      <c r="K68" s="25"/>
    </row>
    <row r="69" spans="2:11">
      <c r="B69" s="35"/>
      <c r="C69" s="22" t="s">
        <v>16</v>
      </c>
      <c r="D69" s="23" t="s">
        <v>56</v>
      </c>
      <c r="E69" s="22" t="s">
        <v>45</v>
      </c>
      <c r="F69" s="22" t="s">
        <v>44</v>
      </c>
      <c r="G69" s="24">
        <v>500</v>
      </c>
      <c r="H69" s="24">
        <v>500</v>
      </c>
      <c r="I69" s="42"/>
      <c r="J69" s="9">
        <v>10</v>
      </c>
      <c r="K69" s="25"/>
    </row>
    <row r="70" spans="2:11">
      <c r="B70" s="35"/>
      <c r="C70" s="35"/>
      <c r="D70" s="35"/>
      <c r="E70" s="35"/>
      <c r="F70" s="35"/>
      <c r="G70" s="35"/>
      <c r="H70" s="35"/>
      <c r="I70" s="28"/>
      <c r="J70" s="9">
        <f>SUM(J67:J69)</f>
        <v>39</v>
      </c>
      <c r="K70" s="25"/>
    </row>
    <row r="71" spans="2:11" ht="15" customHeight="1">
      <c r="B71" s="35" t="s">
        <v>27</v>
      </c>
      <c r="C71" s="22" t="s">
        <v>6</v>
      </c>
      <c r="D71" s="23" t="s">
        <v>56</v>
      </c>
      <c r="E71" s="22" t="s">
        <v>7</v>
      </c>
      <c r="F71" s="22" t="s">
        <v>40</v>
      </c>
      <c r="G71" s="24">
        <v>357</v>
      </c>
      <c r="H71" s="24">
        <v>357</v>
      </c>
      <c r="I71" s="42"/>
      <c r="J71" s="9">
        <v>6</v>
      </c>
      <c r="K71" s="25"/>
    </row>
    <row r="72" spans="2:11" ht="22.5">
      <c r="B72" s="35"/>
      <c r="C72" s="22" t="s">
        <v>8</v>
      </c>
      <c r="D72" s="23" t="s">
        <v>56</v>
      </c>
      <c r="E72" s="22" t="s">
        <v>7</v>
      </c>
      <c r="F72" s="22" t="s">
        <v>41</v>
      </c>
      <c r="G72" s="24">
        <v>1035</v>
      </c>
      <c r="H72" s="24">
        <v>1408</v>
      </c>
      <c r="I72" s="42"/>
      <c r="J72" s="9">
        <v>2</v>
      </c>
      <c r="K72" s="25"/>
    </row>
    <row r="73" spans="2:11" ht="33.75">
      <c r="B73" s="35"/>
      <c r="C73" s="22" t="s">
        <v>11</v>
      </c>
      <c r="D73" s="23" t="s">
        <v>56</v>
      </c>
      <c r="E73" s="22" t="s">
        <v>54</v>
      </c>
      <c r="F73" s="22" t="s">
        <v>42</v>
      </c>
      <c r="G73" s="24">
        <v>1000</v>
      </c>
      <c r="H73" s="24">
        <v>2000</v>
      </c>
      <c r="I73" s="42"/>
      <c r="J73" s="9">
        <v>1</v>
      </c>
      <c r="K73" s="25"/>
    </row>
    <row r="74" spans="2:11">
      <c r="B74" s="35"/>
      <c r="C74" s="22" t="s">
        <v>15</v>
      </c>
      <c r="D74" s="23" t="s">
        <v>56</v>
      </c>
      <c r="E74" s="22" t="s">
        <v>67</v>
      </c>
      <c r="F74" s="22" t="s">
        <v>40</v>
      </c>
      <c r="G74" s="24">
        <v>960</v>
      </c>
      <c r="H74" s="24">
        <v>990</v>
      </c>
      <c r="I74" s="42"/>
      <c r="J74" s="9">
        <v>5</v>
      </c>
      <c r="K74" s="25"/>
    </row>
    <row r="75" spans="2:11">
      <c r="B75" s="35"/>
      <c r="C75" s="22" t="s">
        <v>16</v>
      </c>
      <c r="D75" s="23" t="s">
        <v>56</v>
      </c>
      <c r="E75" s="22" t="s">
        <v>45</v>
      </c>
      <c r="F75" s="22" t="s">
        <v>44</v>
      </c>
      <c r="G75" s="24">
        <v>500</v>
      </c>
      <c r="H75" s="24">
        <v>500</v>
      </c>
      <c r="I75" s="42"/>
      <c r="J75" s="9">
        <v>9</v>
      </c>
      <c r="K75" s="25"/>
    </row>
    <row r="76" spans="2:11">
      <c r="B76" s="32" t="s">
        <v>58</v>
      </c>
      <c r="C76" s="32"/>
      <c r="D76" s="32"/>
      <c r="E76" s="32"/>
      <c r="F76" s="32"/>
      <c r="G76" s="32"/>
      <c r="H76" s="32"/>
      <c r="I76" s="26"/>
      <c r="J76" s="13">
        <f>SUM(J71:J75)</f>
        <v>23</v>
      </c>
      <c r="K76" s="18">
        <f>K67*J67+K68*J68+K69*J69+K70*J70+K71*J71+K72*J72+K73*J73+K74*J74+K75*J75</f>
        <v>0</v>
      </c>
    </row>
    <row r="77" spans="2:11" ht="15" customHeight="1">
      <c r="B77" s="35" t="s">
        <v>28</v>
      </c>
      <c r="C77" s="22" t="s">
        <v>6</v>
      </c>
      <c r="D77" s="23" t="s">
        <v>56</v>
      </c>
      <c r="E77" s="22" t="s">
        <v>7</v>
      </c>
      <c r="F77" s="22" t="s">
        <v>40</v>
      </c>
      <c r="G77" s="24">
        <v>357</v>
      </c>
      <c r="H77" s="24">
        <v>357</v>
      </c>
      <c r="I77" s="42"/>
      <c r="J77" s="9">
        <v>10</v>
      </c>
      <c r="K77" s="25"/>
    </row>
    <row r="78" spans="2:11" ht="22.5">
      <c r="B78" s="35"/>
      <c r="C78" s="22" t="s">
        <v>8</v>
      </c>
      <c r="D78" s="23" t="s">
        <v>56</v>
      </c>
      <c r="E78" s="22" t="s">
        <v>7</v>
      </c>
      <c r="F78" s="22" t="s">
        <v>41</v>
      </c>
      <c r="G78" s="24">
        <v>1035</v>
      </c>
      <c r="H78" s="24">
        <v>1408</v>
      </c>
      <c r="I78" s="42"/>
      <c r="J78" s="9">
        <v>10</v>
      </c>
      <c r="K78" s="25"/>
    </row>
    <row r="79" spans="2:11">
      <c r="B79" s="35"/>
      <c r="C79" s="22" t="s">
        <v>9</v>
      </c>
      <c r="D79" s="23" t="s">
        <v>56</v>
      </c>
      <c r="E79" s="22" t="s">
        <v>7</v>
      </c>
      <c r="F79" s="22" t="s">
        <v>40</v>
      </c>
      <c r="G79" s="24">
        <v>960</v>
      </c>
      <c r="H79" s="24">
        <v>990</v>
      </c>
      <c r="I79" s="42"/>
      <c r="J79" s="9">
        <v>7</v>
      </c>
      <c r="K79" s="25"/>
    </row>
    <row r="80" spans="2:11">
      <c r="B80" s="35"/>
      <c r="C80" s="22" t="s">
        <v>10</v>
      </c>
      <c r="D80" s="23" t="s">
        <v>56</v>
      </c>
      <c r="E80" s="22" t="s">
        <v>7</v>
      </c>
      <c r="F80" s="22" t="s">
        <v>40</v>
      </c>
      <c r="G80" s="24">
        <v>297</v>
      </c>
      <c r="H80" s="24">
        <v>420</v>
      </c>
      <c r="I80" s="42"/>
      <c r="J80" s="9">
        <v>2</v>
      </c>
      <c r="K80" s="25"/>
    </row>
    <row r="81" spans="2:11" ht="33.75">
      <c r="B81" s="35"/>
      <c r="C81" s="22" t="s">
        <v>11</v>
      </c>
      <c r="D81" s="23" t="s">
        <v>56</v>
      </c>
      <c r="E81" s="22" t="s">
        <v>54</v>
      </c>
      <c r="F81" s="22" t="s">
        <v>42</v>
      </c>
      <c r="G81" s="24">
        <v>1000</v>
      </c>
      <c r="H81" s="24">
        <v>2000</v>
      </c>
      <c r="I81" s="42"/>
      <c r="J81" s="9">
        <v>3</v>
      </c>
      <c r="K81" s="25"/>
    </row>
    <row r="82" spans="2:11">
      <c r="B82" s="35"/>
      <c r="C82" s="22" t="s">
        <v>13</v>
      </c>
      <c r="D82" s="23" t="s">
        <v>56</v>
      </c>
      <c r="E82" s="22" t="s">
        <v>14</v>
      </c>
      <c r="F82" s="22" t="s">
        <v>43</v>
      </c>
      <c r="G82" s="24">
        <v>440</v>
      </c>
      <c r="H82" s="24">
        <v>620</v>
      </c>
      <c r="I82" s="42"/>
      <c r="J82" s="9">
        <v>8</v>
      </c>
      <c r="K82" s="25"/>
    </row>
    <row r="83" spans="2:11">
      <c r="B83" s="35"/>
      <c r="C83" s="22" t="s">
        <v>13</v>
      </c>
      <c r="D83" s="23" t="s">
        <v>56</v>
      </c>
      <c r="E83" s="22" t="s">
        <v>14</v>
      </c>
      <c r="F83" s="22" t="s">
        <v>43</v>
      </c>
      <c r="G83" s="24">
        <v>700</v>
      </c>
      <c r="H83" s="24">
        <v>1000</v>
      </c>
      <c r="I83" s="42"/>
      <c r="J83" s="9">
        <v>0</v>
      </c>
      <c r="K83" s="25"/>
    </row>
    <row r="84" spans="2:11">
      <c r="B84" s="35"/>
      <c r="C84" s="22" t="s">
        <v>47</v>
      </c>
      <c r="D84" s="23" t="s">
        <v>56</v>
      </c>
      <c r="E84" s="22" t="s">
        <v>67</v>
      </c>
      <c r="F84" s="22" t="s">
        <v>40</v>
      </c>
      <c r="G84" s="24">
        <v>1000</v>
      </c>
      <c r="H84" s="24">
        <v>700</v>
      </c>
      <c r="I84" s="42"/>
      <c r="J84" s="9">
        <v>2</v>
      </c>
      <c r="K84" s="25"/>
    </row>
    <row r="85" spans="2:11">
      <c r="B85" s="35"/>
      <c r="C85" s="22" t="s">
        <v>15</v>
      </c>
      <c r="D85" s="23" t="s">
        <v>56</v>
      </c>
      <c r="E85" s="22" t="s">
        <v>67</v>
      </c>
      <c r="F85" s="22" t="s">
        <v>40</v>
      </c>
      <c r="G85" s="24">
        <v>960</v>
      </c>
      <c r="H85" s="24">
        <v>990</v>
      </c>
      <c r="I85" s="42"/>
      <c r="J85" s="9">
        <v>98</v>
      </c>
      <c r="K85" s="25"/>
    </row>
    <row r="86" spans="2:11">
      <c r="B86" s="35"/>
      <c r="C86" s="22" t="s">
        <v>16</v>
      </c>
      <c r="D86" s="23" t="s">
        <v>56</v>
      </c>
      <c r="E86" s="22" t="s">
        <v>45</v>
      </c>
      <c r="F86" s="22" t="s">
        <v>44</v>
      </c>
      <c r="G86" s="24">
        <v>500</v>
      </c>
      <c r="H86" s="24">
        <v>500</v>
      </c>
      <c r="I86" s="42"/>
      <c r="J86" s="9">
        <v>93</v>
      </c>
      <c r="K86" s="25"/>
    </row>
    <row r="87" spans="2:11">
      <c r="B87" s="32" t="s">
        <v>58</v>
      </c>
      <c r="C87" s="32"/>
      <c r="D87" s="32"/>
      <c r="E87" s="32"/>
      <c r="F87" s="32"/>
      <c r="G87" s="32"/>
      <c r="H87" s="32"/>
      <c r="I87" s="26"/>
      <c r="J87" s="13">
        <f>SUM(J77:J86)</f>
        <v>233</v>
      </c>
      <c r="K87" s="18">
        <f>K77*J77+K78*J78+K79*J79+K80*J80+K81*J81+K82*J82+K83*J83+K84*J84+K85*J85+K86*J86</f>
        <v>0</v>
      </c>
    </row>
    <row r="88" spans="2:11" ht="15" customHeight="1">
      <c r="B88" s="35" t="s">
        <v>29</v>
      </c>
      <c r="C88" s="22" t="s">
        <v>6</v>
      </c>
      <c r="D88" s="23" t="s">
        <v>56</v>
      </c>
      <c r="E88" s="22" t="s">
        <v>7</v>
      </c>
      <c r="F88" s="22" t="s">
        <v>40</v>
      </c>
      <c r="G88" s="24">
        <v>357</v>
      </c>
      <c r="H88" s="24">
        <v>357</v>
      </c>
      <c r="I88" s="42"/>
      <c r="J88" s="9">
        <v>9</v>
      </c>
      <c r="K88" s="25"/>
    </row>
    <row r="89" spans="2:11" ht="22.5">
      <c r="B89" s="35"/>
      <c r="C89" s="22" t="s">
        <v>8</v>
      </c>
      <c r="D89" s="23" t="s">
        <v>56</v>
      </c>
      <c r="E89" s="22" t="s">
        <v>7</v>
      </c>
      <c r="F89" s="22" t="s">
        <v>41</v>
      </c>
      <c r="G89" s="24">
        <v>1035</v>
      </c>
      <c r="H89" s="24">
        <v>1408</v>
      </c>
      <c r="I89" s="42"/>
      <c r="J89" s="9">
        <v>7</v>
      </c>
      <c r="K89" s="25"/>
    </row>
    <row r="90" spans="2:11">
      <c r="B90" s="35"/>
      <c r="C90" s="22" t="s">
        <v>9</v>
      </c>
      <c r="D90" s="23" t="s">
        <v>56</v>
      </c>
      <c r="E90" s="22" t="s">
        <v>7</v>
      </c>
      <c r="F90" s="22" t="s">
        <v>40</v>
      </c>
      <c r="G90" s="24">
        <v>960</v>
      </c>
      <c r="H90" s="24">
        <v>990</v>
      </c>
      <c r="I90" s="42"/>
      <c r="J90" s="9">
        <v>8</v>
      </c>
      <c r="K90" s="25"/>
    </row>
    <row r="91" spans="2:11">
      <c r="B91" s="35"/>
      <c r="C91" s="22" t="s">
        <v>10</v>
      </c>
      <c r="D91" s="23" t="s">
        <v>56</v>
      </c>
      <c r="E91" s="22" t="s">
        <v>7</v>
      </c>
      <c r="F91" s="22" t="s">
        <v>40</v>
      </c>
      <c r="G91" s="24">
        <v>297</v>
      </c>
      <c r="H91" s="24">
        <v>420</v>
      </c>
      <c r="I91" s="42"/>
      <c r="J91" s="9">
        <v>2</v>
      </c>
      <c r="K91" s="25"/>
    </row>
    <row r="92" spans="2:11" ht="33.75">
      <c r="B92" s="35"/>
      <c r="C92" s="22" t="s">
        <v>11</v>
      </c>
      <c r="D92" s="23" t="s">
        <v>56</v>
      </c>
      <c r="E92" s="22" t="s">
        <v>54</v>
      </c>
      <c r="F92" s="22" t="s">
        <v>42</v>
      </c>
      <c r="G92" s="24">
        <v>1000</v>
      </c>
      <c r="H92" s="24">
        <v>2000</v>
      </c>
      <c r="I92" s="42"/>
      <c r="J92" s="9">
        <v>2</v>
      </c>
      <c r="K92" s="25"/>
    </row>
    <row r="93" spans="2:11">
      <c r="B93" s="35"/>
      <c r="C93" s="22" t="s">
        <v>13</v>
      </c>
      <c r="D93" s="23" t="s">
        <v>56</v>
      </c>
      <c r="E93" s="22" t="s">
        <v>14</v>
      </c>
      <c r="F93" s="22" t="s">
        <v>43</v>
      </c>
      <c r="G93" s="24">
        <v>440</v>
      </c>
      <c r="H93" s="24">
        <v>620</v>
      </c>
      <c r="I93" s="42"/>
      <c r="J93" s="9">
        <v>8</v>
      </c>
      <c r="K93" s="25"/>
    </row>
    <row r="94" spans="2:11">
      <c r="B94" s="35"/>
      <c r="C94" s="22" t="s">
        <v>47</v>
      </c>
      <c r="D94" s="23" t="s">
        <v>56</v>
      </c>
      <c r="E94" s="22" t="s">
        <v>67</v>
      </c>
      <c r="F94" s="22" t="s">
        <v>40</v>
      </c>
      <c r="G94" s="24">
        <v>1000</v>
      </c>
      <c r="H94" s="24">
        <v>700</v>
      </c>
      <c r="I94" s="42"/>
      <c r="J94" s="9">
        <v>2</v>
      </c>
      <c r="K94" s="25"/>
    </row>
    <row r="95" spans="2:11">
      <c r="B95" s="35"/>
      <c r="C95" s="22" t="s">
        <v>15</v>
      </c>
      <c r="D95" s="23" t="s">
        <v>56</v>
      </c>
      <c r="E95" s="22" t="s">
        <v>67</v>
      </c>
      <c r="F95" s="22" t="s">
        <v>40</v>
      </c>
      <c r="G95" s="24">
        <v>960</v>
      </c>
      <c r="H95" s="24">
        <v>990</v>
      </c>
      <c r="I95" s="42"/>
      <c r="J95" s="9">
        <v>94</v>
      </c>
      <c r="K95" s="25"/>
    </row>
    <row r="96" spans="2:11">
      <c r="B96" s="35"/>
      <c r="C96" s="22" t="s">
        <v>16</v>
      </c>
      <c r="D96" s="23" t="s">
        <v>56</v>
      </c>
      <c r="E96" s="22" t="s">
        <v>45</v>
      </c>
      <c r="F96" s="22" t="s">
        <v>44</v>
      </c>
      <c r="G96" s="24">
        <v>500</v>
      </c>
      <c r="H96" s="24">
        <v>500</v>
      </c>
      <c r="I96" s="42"/>
      <c r="J96" s="9">
        <v>87</v>
      </c>
      <c r="K96" s="25"/>
    </row>
    <row r="97" spans="2:11">
      <c r="B97" s="32" t="s">
        <v>58</v>
      </c>
      <c r="C97" s="32"/>
      <c r="D97" s="32"/>
      <c r="E97" s="32"/>
      <c r="F97" s="32"/>
      <c r="G97" s="32"/>
      <c r="H97" s="32"/>
      <c r="I97" s="26"/>
      <c r="J97" s="13">
        <f>SUM(J88:J96)</f>
        <v>219</v>
      </c>
      <c r="K97" s="18">
        <f>K88*J88+K89*J89+K90*J90+K91*J91+K92*J92+K93*J93+K94*J94+K95*J95+K96*J96</f>
        <v>0</v>
      </c>
    </row>
    <row r="98" spans="2:11" ht="15" customHeight="1">
      <c r="B98" s="35" t="s">
        <v>30</v>
      </c>
      <c r="C98" s="22" t="s">
        <v>6</v>
      </c>
      <c r="D98" s="23" t="s">
        <v>56</v>
      </c>
      <c r="E98" s="22" t="s">
        <v>7</v>
      </c>
      <c r="F98" s="22" t="s">
        <v>40</v>
      </c>
      <c r="G98" s="24">
        <v>357</v>
      </c>
      <c r="H98" s="24">
        <v>357</v>
      </c>
      <c r="I98" s="42"/>
      <c r="J98" s="9">
        <v>3</v>
      </c>
      <c r="K98" s="25"/>
    </row>
    <row r="99" spans="2:11" ht="22.5">
      <c r="B99" s="35"/>
      <c r="C99" s="22" t="s">
        <v>8</v>
      </c>
      <c r="D99" s="23" t="s">
        <v>56</v>
      </c>
      <c r="E99" s="22" t="s">
        <v>7</v>
      </c>
      <c r="F99" s="22" t="s">
        <v>41</v>
      </c>
      <c r="G99" s="24">
        <v>1035</v>
      </c>
      <c r="H99" s="24">
        <v>1408</v>
      </c>
      <c r="I99" s="42"/>
      <c r="J99" s="9">
        <v>1</v>
      </c>
      <c r="K99" s="25"/>
    </row>
    <row r="100" spans="2:11">
      <c r="B100" s="35"/>
      <c r="C100" s="22" t="s">
        <v>10</v>
      </c>
      <c r="D100" s="23" t="s">
        <v>56</v>
      </c>
      <c r="E100" s="22" t="s">
        <v>7</v>
      </c>
      <c r="F100" s="22" t="s">
        <v>40</v>
      </c>
      <c r="G100" s="24">
        <v>297</v>
      </c>
      <c r="H100" s="24">
        <v>420</v>
      </c>
      <c r="I100" s="42"/>
      <c r="J100" s="9">
        <v>1</v>
      </c>
      <c r="K100" s="25"/>
    </row>
    <row r="101" spans="2:11" ht="33.75">
      <c r="B101" s="35"/>
      <c r="C101" s="22" t="s">
        <v>11</v>
      </c>
      <c r="D101" s="23" t="s">
        <v>56</v>
      </c>
      <c r="E101" s="22" t="s">
        <v>54</v>
      </c>
      <c r="F101" s="22" t="s">
        <v>42</v>
      </c>
      <c r="G101" s="24">
        <v>1000</v>
      </c>
      <c r="H101" s="24">
        <v>2000</v>
      </c>
      <c r="I101" s="42"/>
      <c r="J101" s="9">
        <v>2</v>
      </c>
      <c r="K101" s="25"/>
    </row>
    <row r="102" spans="2:11">
      <c r="B102" s="35"/>
      <c r="C102" s="22" t="s">
        <v>13</v>
      </c>
      <c r="D102" s="23" t="s">
        <v>56</v>
      </c>
      <c r="E102" s="22" t="s">
        <v>14</v>
      </c>
      <c r="F102" s="22" t="s">
        <v>43</v>
      </c>
      <c r="G102" s="24">
        <v>440</v>
      </c>
      <c r="H102" s="24">
        <v>620</v>
      </c>
      <c r="I102" s="42"/>
      <c r="J102" s="9">
        <v>1</v>
      </c>
      <c r="K102" s="25"/>
    </row>
    <row r="103" spans="2:11">
      <c r="B103" s="35"/>
      <c r="C103" s="22" t="s">
        <v>13</v>
      </c>
      <c r="D103" s="23" t="s">
        <v>56</v>
      </c>
      <c r="E103" s="22" t="s">
        <v>14</v>
      </c>
      <c r="F103" s="22" t="s">
        <v>43</v>
      </c>
      <c r="G103" s="24">
        <v>700</v>
      </c>
      <c r="H103" s="24">
        <v>1000</v>
      </c>
      <c r="I103" s="42"/>
      <c r="J103" s="9">
        <v>0</v>
      </c>
      <c r="K103" s="25"/>
    </row>
    <row r="104" spans="2:11">
      <c r="B104" s="35"/>
      <c r="C104" s="22" t="s">
        <v>15</v>
      </c>
      <c r="D104" s="23" t="s">
        <v>56</v>
      </c>
      <c r="E104" s="22" t="s">
        <v>67</v>
      </c>
      <c r="F104" s="22" t="s">
        <v>40</v>
      </c>
      <c r="G104" s="24">
        <v>960</v>
      </c>
      <c r="H104" s="24">
        <v>990</v>
      </c>
      <c r="I104" s="42"/>
      <c r="J104" s="9">
        <v>53</v>
      </c>
      <c r="K104" s="25"/>
    </row>
    <row r="105" spans="2:11">
      <c r="B105" s="35"/>
      <c r="C105" s="22" t="s">
        <v>16</v>
      </c>
      <c r="D105" s="23" t="s">
        <v>56</v>
      </c>
      <c r="E105" s="22" t="s">
        <v>45</v>
      </c>
      <c r="F105" s="22" t="s">
        <v>44</v>
      </c>
      <c r="G105" s="24">
        <v>500</v>
      </c>
      <c r="H105" s="24">
        <v>500</v>
      </c>
      <c r="I105" s="42"/>
      <c r="J105" s="9">
        <v>26</v>
      </c>
      <c r="K105" s="25"/>
    </row>
    <row r="106" spans="2:11">
      <c r="B106" s="32" t="s">
        <v>58</v>
      </c>
      <c r="C106" s="32"/>
      <c r="D106" s="32"/>
      <c r="E106" s="32"/>
      <c r="F106" s="32"/>
      <c r="G106" s="32"/>
      <c r="H106" s="32"/>
      <c r="I106" s="26"/>
      <c r="J106" s="13">
        <f>SUM(J98:J105)</f>
        <v>87</v>
      </c>
      <c r="K106" s="18">
        <f>K98*J98+K99*J99+K100*J100+K101*J101+K102*J102+K103*J103+K104*J104+K105*J105</f>
        <v>0</v>
      </c>
    </row>
    <row r="107" spans="2:11" ht="30" customHeight="1">
      <c r="B107" s="35" t="s">
        <v>31</v>
      </c>
      <c r="C107" s="22" t="s">
        <v>8</v>
      </c>
      <c r="D107" s="23" t="s">
        <v>56</v>
      </c>
      <c r="E107" s="22" t="s">
        <v>7</v>
      </c>
      <c r="F107" s="22" t="s">
        <v>41</v>
      </c>
      <c r="G107" s="24">
        <v>1035</v>
      </c>
      <c r="H107" s="24">
        <v>1408</v>
      </c>
      <c r="I107" s="42"/>
      <c r="J107" s="9">
        <v>1</v>
      </c>
      <c r="K107" s="25"/>
    </row>
    <row r="108" spans="2:11">
      <c r="B108" s="35"/>
      <c r="C108" s="22" t="s">
        <v>10</v>
      </c>
      <c r="D108" s="23" t="s">
        <v>56</v>
      </c>
      <c r="E108" s="22" t="s">
        <v>7</v>
      </c>
      <c r="F108" s="22" t="s">
        <v>40</v>
      </c>
      <c r="G108" s="24">
        <v>297</v>
      </c>
      <c r="H108" s="24">
        <v>420</v>
      </c>
      <c r="I108" s="42"/>
      <c r="J108" s="9">
        <v>2</v>
      </c>
      <c r="K108" s="25"/>
    </row>
    <row r="109" spans="2:11">
      <c r="B109" s="35"/>
      <c r="C109" s="22" t="s">
        <v>15</v>
      </c>
      <c r="D109" s="23" t="s">
        <v>56</v>
      </c>
      <c r="E109" s="22" t="s">
        <v>67</v>
      </c>
      <c r="F109" s="22" t="s">
        <v>40</v>
      </c>
      <c r="G109" s="24">
        <v>960</v>
      </c>
      <c r="H109" s="24">
        <v>990</v>
      </c>
      <c r="I109" s="42"/>
      <c r="J109" s="9">
        <v>51</v>
      </c>
      <c r="K109" s="25"/>
    </row>
    <row r="110" spans="2:11">
      <c r="B110" s="35"/>
      <c r="C110" s="22" t="s">
        <v>16</v>
      </c>
      <c r="D110" s="23" t="s">
        <v>56</v>
      </c>
      <c r="E110" s="22" t="s">
        <v>45</v>
      </c>
      <c r="F110" s="22" t="s">
        <v>44</v>
      </c>
      <c r="G110" s="24">
        <v>500</v>
      </c>
      <c r="H110" s="24">
        <v>500</v>
      </c>
      <c r="I110" s="42"/>
      <c r="J110" s="9">
        <v>10</v>
      </c>
      <c r="K110" s="25"/>
    </row>
    <row r="111" spans="2:11">
      <c r="B111" s="32" t="s">
        <v>58</v>
      </c>
      <c r="C111" s="32"/>
      <c r="D111" s="32"/>
      <c r="E111" s="32"/>
      <c r="F111" s="32"/>
      <c r="G111" s="32"/>
      <c r="H111" s="32"/>
      <c r="I111" s="26"/>
      <c r="J111" s="13">
        <f>SUM(J107:J110)</f>
        <v>64</v>
      </c>
      <c r="K111" s="18">
        <f>K107*J107+K108*J108+K109*J109+K110*J110</f>
        <v>0</v>
      </c>
    </row>
    <row r="112" spans="2:11" ht="15" customHeight="1">
      <c r="B112" s="35" t="s">
        <v>32</v>
      </c>
      <c r="C112" s="22" t="s">
        <v>6</v>
      </c>
      <c r="D112" s="23" t="s">
        <v>56</v>
      </c>
      <c r="E112" s="22" t="s">
        <v>7</v>
      </c>
      <c r="F112" s="22" t="s">
        <v>40</v>
      </c>
      <c r="G112" s="24">
        <v>357</v>
      </c>
      <c r="H112" s="24">
        <v>357</v>
      </c>
      <c r="I112" s="42"/>
      <c r="J112" s="9">
        <v>3</v>
      </c>
      <c r="K112" s="25"/>
    </row>
    <row r="113" spans="2:11" ht="22.5">
      <c r="B113" s="35"/>
      <c r="C113" s="22" t="s">
        <v>8</v>
      </c>
      <c r="D113" s="23" t="s">
        <v>56</v>
      </c>
      <c r="E113" s="22" t="s">
        <v>7</v>
      </c>
      <c r="F113" s="22" t="s">
        <v>41</v>
      </c>
      <c r="G113" s="24">
        <v>1035</v>
      </c>
      <c r="H113" s="24">
        <v>1408</v>
      </c>
      <c r="I113" s="42"/>
      <c r="J113" s="9">
        <v>2</v>
      </c>
      <c r="K113" s="25"/>
    </row>
    <row r="114" spans="2:11">
      <c r="B114" s="35"/>
      <c r="C114" s="22" t="s">
        <v>13</v>
      </c>
      <c r="D114" s="23" t="s">
        <v>56</v>
      </c>
      <c r="E114" s="22" t="s">
        <v>14</v>
      </c>
      <c r="F114" s="22" t="s">
        <v>43</v>
      </c>
      <c r="G114" s="24">
        <v>440</v>
      </c>
      <c r="H114" s="24">
        <v>620</v>
      </c>
      <c r="I114" s="42"/>
      <c r="J114" s="9">
        <v>1</v>
      </c>
      <c r="K114" s="25"/>
    </row>
    <row r="115" spans="2:11">
      <c r="B115" s="35"/>
      <c r="C115" s="22" t="s">
        <v>15</v>
      </c>
      <c r="D115" s="23" t="s">
        <v>56</v>
      </c>
      <c r="E115" s="22" t="s">
        <v>67</v>
      </c>
      <c r="F115" s="22" t="s">
        <v>40</v>
      </c>
      <c r="G115" s="24">
        <v>960</v>
      </c>
      <c r="H115" s="24">
        <v>990</v>
      </c>
      <c r="I115" s="42"/>
      <c r="J115" s="9">
        <v>5</v>
      </c>
      <c r="K115" s="25"/>
    </row>
    <row r="116" spans="2:11">
      <c r="B116" s="35"/>
      <c r="C116" s="22" t="s">
        <v>16</v>
      </c>
      <c r="D116" s="23" t="s">
        <v>56</v>
      </c>
      <c r="E116" s="22" t="s">
        <v>45</v>
      </c>
      <c r="F116" s="22" t="s">
        <v>44</v>
      </c>
      <c r="G116" s="24">
        <v>500</v>
      </c>
      <c r="H116" s="24">
        <v>500</v>
      </c>
      <c r="I116" s="42"/>
      <c r="J116" s="9">
        <v>14</v>
      </c>
      <c r="K116" s="25"/>
    </row>
    <row r="117" spans="2:11">
      <c r="B117" s="32" t="s">
        <v>58</v>
      </c>
      <c r="C117" s="32"/>
      <c r="D117" s="32"/>
      <c r="E117" s="32"/>
      <c r="F117" s="32"/>
      <c r="G117" s="32"/>
      <c r="H117" s="32"/>
      <c r="I117" s="26"/>
      <c r="J117" s="13">
        <f>SUM(J112:J116)</f>
        <v>25</v>
      </c>
      <c r="K117" s="18">
        <f>K112*J112+K113*J113+K114*J114+K115*J115+K116*J116</f>
        <v>0</v>
      </c>
    </row>
    <row r="118" spans="2:11" ht="15" customHeight="1">
      <c r="B118" s="35" t="s">
        <v>33</v>
      </c>
      <c r="C118" s="22" t="s">
        <v>6</v>
      </c>
      <c r="D118" s="23" t="s">
        <v>56</v>
      </c>
      <c r="E118" s="22" t="s">
        <v>7</v>
      </c>
      <c r="F118" s="22" t="s">
        <v>40</v>
      </c>
      <c r="G118" s="24">
        <v>357</v>
      </c>
      <c r="H118" s="24">
        <v>357</v>
      </c>
      <c r="I118" s="42"/>
      <c r="J118" s="9">
        <v>11</v>
      </c>
      <c r="K118" s="25"/>
    </row>
    <row r="119" spans="2:11" ht="22.5">
      <c r="B119" s="35"/>
      <c r="C119" s="22" t="s">
        <v>8</v>
      </c>
      <c r="D119" s="23" t="s">
        <v>56</v>
      </c>
      <c r="E119" s="22" t="s">
        <v>7</v>
      </c>
      <c r="F119" s="22" t="s">
        <v>41</v>
      </c>
      <c r="G119" s="24">
        <v>1035</v>
      </c>
      <c r="H119" s="24">
        <v>1408</v>
      </c>
      <c r="I119" s="42"/>
      <c r="J119" s="9">
        <v>11</v>
      </c>
      <c r="K119" s="25"/>
    </row>
    <row r="120" spans="2:11">
      <c r="B120" s="35"/>
      <c r="C120" s="22" t="s">
        <v>9</v>
      </c>
      <c r="D120" s="23" t="s">
        <v>56</v>
      </c>
      <c r="E120" s="22" t="s">
        <v>7</v>
      </c>
      <c r="F120" s="22" t="s">
        <v>40</v>
      </c>
      <c r="G120" s="24">
        <v>960</v>
      </c>
      <c r="H120" s="24">
        <v>990</v>
      </c>
      <c r="I120" s="42"/>
      <c r="J120" s="9">
        <v>7</v>
      </c>
      <c r="K120" s="25"/>
    </row>
    <row r="121" spans="2:11">
      <c r="B121" s="35"/>
      <c r="C121" s="22" t="s">
        <v>10</v>
      </c>
      <c r="D121" s="23" t="s">
        <v>56</v>
      </c>
      <c r="E121" s="22" t="s">
        <v>7</v>
      </c>
      <c r="F121" s="22" t="s">
        <v>40</v>
      </c>
      <c r="G121" s="24">
        <v>297</v>
      </c>
      <c r="H121" s="24">
        <v>420</v>
      </c>
      <c r="I121" s="42"/>
      <c r="J121" s="9">
        <v>2</v>
      </c>
      <c r="K121" s="25"/>
    </row>
    <row r="122" spans="2:11" ht="33.75">
      <c r="B122" s="35"/>
      <c r="C122" s="22" t="s">
        <v>11</v>
      </c>
      <c r="D122" s="23" t="s">
        <v>56</v>
      </c>
      <c r="E122" s="22" t="s">
        <v>54</v>
      </c>
      <c r="F122" s="22" t="s">
        <v>42</v>
      </c>
      <c r="G122" s="24">
        <v>1000</v>
      </c>
      <c r="H122" s="24">
        <v>2000</v>
      </c>
      <c r="I122" s="42"/>
      <c r="J122" s="9">
        <v>3</v>
      </c>
      <c r="K122" s="25"/>
    </row>
    <row r="123" spans="2:11">
      <c r="B123" s="35"/>
      <c r="C123" s="22" t="s">
        <v>13</v>
      </c>
      <c r="D123" s="23" t="s">
        <v>56</v>
      </c>
      <c r="E123" s="22" t="s">
        <v>14</v>
      </c>
      <c r="F123" s="22" t="s">
        <v>43</v>
      </c>
      <c r="G123" s="24">
        <v>440</v>
      </c>
      <c r="H123" s="24">
        <v>620</v>
      </c>
      <c r="I123" s="42"/>
      <c r="J123" s="9">
        <v>8</v>
      </c>
      <c r="K123" s="25"/>
    </row>
    <row r="124" spans="2:11">
      <c r="B124" s="35"/>
      <c r="C124" s="22" t="s">
        <v>47</v>
      </c>
      <c r="D124" s="23" t="s">
        <v>56</v>
      </c>
      <c r="E124" s="22" t="s">
        <v>67</v>
      </c>
      <c r="F124" s="22" t="s">
        <v>40</v>
      </c>
      <c r="G124" s="24">
        <v>1000</v>
      </c>
      <c r="H124" s="24">
        <v>700</v>
      </c>
      <c r="I124" s="42"/>
      <c r="J124" s="9">
        <v>2</v>
      </c>
      <c r="K124" s="25"/>
    </row>
    <row r="125" spans="2:11">
      <c r="B125" s="35"/>
      <c r="C125" s="22" t="s">
        <v>15</v>
      </c>
      <c r="D125" s="23" t="s">
        <v>56</v>
      </c>
      <c r="E125" s="22" t="s">
        <v>67</v>
      </c>
      <c r="F125" s="22" t="s">
        <v>40</v>
      </c>
      <c r="G125" s="24">
        <v>960</v>
      </c>
      <c r="H125" s="24">
        <v>990</v>
      </c>
      <c r="I125" s="42"/>
      <c r="J125" s="9">
        <v>100</v>
      </c>
      <c r="K125" s="25"/>
    </row>
    <row r="126" spans="2:11">
      <c r="B126" s="35"/>
      <c r="C126" s="22" t="s">
        <v>16</v>
      </c>
      <c r="D126" s="23" t="s">
        <v>56</v>
      </c>
      <c r="E126" s="22" t="s">
        <v>45</v>
      </c>
      <c r="F126" s="22" t="s">
        <v>44</v>
      </c>
      <c r="G126" s="24">
        <v>500</v>
      </c>
      <c r="H126" s="24">
        <v>500</v>
      </c>
      <c r="I126" s="42"/>
      <c r="J126" s="9">
        <v>94</v>
      </c>
      <c r="K126" s="25"/>
    </row>
    <row r="127" spans="2:11">
      <c r="B127" s="32" t="s">
        <v>58</v>
      </c>
      <c r="C127" s="32"/>
      <c r="D127" s="32"/>
      <c r="E127" s="32"/>
      <c r="F127" s="32"/>
      <c r="G127" s="32"/>
      <c r="H127" s="32"/>
      <c r="I127" s="26"/>
      <c r="J127" s="13">
        <f>SUM(J118:J126)</f>
        <v>238</v>
      </c>
      <c r="K127" s="18">
        <f>K118*J118+K119*J119+K120*J120+K121*J121+K122*J122+K123*J123+K124*J124+K125*J125+K126*J126</f>
        <v>0</v>
      </c>
    </row>
    <row r="128" spans="2:11" ht="15" customHeight="1">
      <c r="B128" s="27" t="s">
        <v>34</v>
      </c>
      <c r="C128" s="22" t="s">
        <v>6</v>
      </c>
      <c r="D128" s="23" t="s">
        <v>56</v>
      </c>
      <c r="E128" s="22" t="s">
        <v>7</v>
      </c>
      <c r="F128" s="22" t="s">
        <v>40</v>
      </c>
      <c r="G128" s="24">
        <v>357</v>
      </c>
      <c r="H128" s="24">
        <v>357</v>
      </c>
      <c r="I128" s="42"/>
      <c r="J128" s="9">
        <v>9</v>
      </c>
      <c r="K128" s="25"/>
    </row>
    <row r="129" spans="2:11" ht="22.5">
      <c r="B129" s="35"/>
      <c r="C129" s="22" t="s">
        <v>8</v>
      </c>
      <c r="D129" s="23" t="s">
        <v>56</v>
      </c>
      <c r="E129" s="22" t="s">
        <v>7</v>
      </c>
      <c r="F129" s="22" t="s">
        <v>41</v>
      </c>
      <c r="G129" s="24">
        <v>1035</v>
      </c>
      <c r="H129" s="24">
        <v>1408</v>
      </c>
      <c r="I129" s="42"/>
      <c r="J129" s="9">
        <v>8</v>
      </c>
      <c r="K129" s="25"/>
    </row>
    <row r="130" spans="2:11">
      <c r="B130" s="35"/>
      <c r="C130" s="22" t="s">
        <v>9</v>
      </c>
      <c r="D130" s="23" t="s">
        <v>56</v>
      </c>
      <c r="E130" s="22" t="s">
        <v>7</v>
      </c>
      <c r="F130" s="22" t="s">
        <v>40</v>
      </c>
      <c r="G130" s="24">
        <v>960</v>
      </c>
      <c r="H130" s="24">
        <v>990</v>
      </c>
      <c r="I130" s="42"/>
      <c r="J130" s="9">
        <v>6</v>
      </c>
      <c r="K130" s="25"/>
    </row>
    <row r="131" spans="2:11">
      <c r="B131" s="35"/>
      <c r="C131" s="22" t="s">
        <v>10</v>
      </c>
      <c r="D131" s="23" t="s">
        <v>56</v>
      </c>
      <c r="E131" s="22" t="s">
        <v>7</v>
      </c>
      <c r="F131" s="22" t="s">
        <v>40</v>
      </c>
      <c r="G131" s="24">
        <v>297</v>
      </c>
      <c r="H131" s="24">
        <v>420</v>
      </c>
      <c r="I131" s="42"/>
      <c r="J131" s="9">
        <v>2</v>
      </c>
      <c r="K131" s="25"/>
    </row>
    <row r="132" spans="2:11" ht="33.75">
      <c r="B132" s="35"/>
      <c r="C132" s="22" t="s">
        <v>11</v>
      </c>
      <c r="D132" s="23" t="s">
        <v>56</v>
      </c>
      <c r="E132" s="22" t="s">
        <v>12</v>
      </c>
      <c r="F132" s="22" t="s">
        <v>42</v>
      </c>
      <c r="G132" s="24">
        <v>1000</v>
      </c>
      <c r="H132" s="24">
        <v>2000</v>
      </c>
      <c r="I132" s="42"/>
      <c r="J132" s="9">
        <v>2</v>
      </c>
      <c r="K132" s="25"/>
    </row>
    <row r="133" spans="2:11">
      <c r="B133" s="35"/>
      <c r="C133" s="22" t="s">
        <v>13</v>
      </c>
      <c r="D133" s="23" t="s">
        <v>56</v>
      </c>
      <c r="E133" s="22" t="s">
        <v>14</v>
      </c>
      <c r="F133" s="22" t="s">
        <v>43</v>
      </c>
      <c r="G133" s="24">
        <v>440</v>
      </c>
      <c r="H133" s="24">
        <v>620</v>
      </c>
      <c r="I133" s="42"/>
      <c r="J133" s="9">
        <v>8</v>
      </c>
      <c r="K133" s="25"/>
    </row>
    <row r="134" spans="2:11">
      <c r="B134" s="35"/>
      <c r="C134" s="22" t="s">
        <v>47</v>
      </c>
      <c r="D134" s="23" t="s">
        <v>56</v>
      </c>
      <c r="E134" s="22" t="s">
        <v>67</v>
      </c>
      <c r="F134" s="22" t="s">
        <v>40</v>
      </c>
      <c r="G134" s="24">
        <v>1000</v>
      </c>
      <c r="H134" s="24">
        <v>700</v>
      </c>
      <c r="I134" s="42"/>
      <c r="J134" s="9">
        <v>2</v>
      </c>
      <c r="K134" s="25"/>
    </row>
    <row r="135" spans="2:11">
      <c r="B135" s="35"/>
      <c r="C135" s="22" t="s">
        <v>15</v>
      </c>
      <c r="D135" s="23" t="s">
        <v>56</v>
      </c>
      <c r="E135" s="22" t="s">
        <v>67</v>
      </c>
      <c r="F135" s="22" t="s">
        <v>40</v>
      </c>
      <c r="G135" s="24">
        <v>960</v>
      </c>
      <c r="H135" s="24">
        <v>990</v>
      </c>
      <c r="I135" s="42"/>
      <c r="J135" s="9">
        <v>92</v>
      </c>
      <c r="K135" s="25"/>
    </row>
    <row r="136" spans="2:11">
      <c r="B136" s="35"/>
      <c r="C136" s="22" t="s">
        <v>16</v>
      </c>
      <c r="D136" s="23" t="s">
        <v>56</v>
      </c>
      <c r="E136" s="22" t="s">
        <v>45</v>
      </c>
      <c r="F136" s="22" t="s">
        <v>44</v>
      </c>
      <c r="G136" s="24">
        <v>500</v>
      </c>
      <c r="H136" s="24">
        <v>500</v>
      </c>
      <c r="I136" s="42"/>
      <c r="J136" s="9">
        <v>89</v>
      </c>
      <c r="K136" s="25"/>
    </row>
    <row r="137" spans="2:11">
      <c r="B137" s="32" t="s">
        <v>58</v>
      </c>
      <c r="C137" s="32"/>
      <c r="D137" s="32"/>
      <c r="E137" s="32"/>
      <c r="F137" s="32"/>
      <c r="G137" s="32"/>
      <c r="H137" s="32"/>
      <c r="I137" s="26"/>
      <c r="J137" s="13">
        <f>SUM(J128:J136)</f>
        <v>218</v>
      </c>
      <c r="K137" s="18">
        <f>K128*J128+K129*J129+K130*J130+K131*J131+K132*J132+K133*J133+K134*J134+K135*J135+K136*J136</f>
        <v>0</v>
      </c>
    </row>
    <row r="138" spans="2:11" ht="15" customHeight="1">
      <c r="B138" s="35" t="s">
        <v>35</v>
      </c>
      <c r="C138" s="22" t="s">
        <v>6</v>
      </c>
      <c r="D138" s="23" t="s">
        <v>56</v>
      </c>
      <c r="E138" s="22" t="s">
        <v>7</v>
      </c>
      <c r="F138" s="22" t="s">
        <v>40</v>
      </c>
      <c r="G138" s="24">
        <v>357</v>
      </c>
      <c r="H138" s="24">
        <v>357</v>
      </c>
      <c r="I138" s="42"/>
      <c r="J138" s="9">
        <v>1</v>
      </c>
      <c r="K138" s="25"/>
    </row>
    <row r="139" spans="2:11" ht="22.5">
      <c r="B139" s="35"/>
      <c r="C139" s="22" t="s">
        <v>8</v>
      </c>
      <c r="D139" s="23" t="s">
        <v>56</v>
      </c>
      <c r="E139" s="22" t="s">
        <v>7</v>
      </c>
      <c r="F139" s="22" t="s">
        <v>41</v>
      </c>
      <c r="G139" s="24">
        <v>1035</v>
      </c>
      <c r="H139" s="24">
        <v>1408</v>
      </c>
      <c r="I139" s="42"/>
      <c r="J139" s="9">
        <v>3</v>
      </c>
      <c r="K139" s="25"/>
    </row>
    <row r="140" spans="2:11">
      <c r="B140" s="35"/>
      <c r="C140" s="22" t="s">
        <v>9</v>
      </c>
      <c r="D140" s="23" t="s">
        <v>56</v>
      </c>
      <c r="E140" s="22" t="s">
        <v>7</v>
      </c>
      <c r="F140" s="22" t="s">
        <v>40</v>
      </c>
      <c r="G140" s="24">
        <v>960</v>
      </c>
      <c r="H140" s="24">
        <v>990</v>
      </c>
      <c r="I140" s="42"/>
      <c r="J140" s="9">
        <v>0</v>
      </c>
      <c r="K140" s="25"/>
    </row>
    <row r="141" spans="2:11">
      <c r="B141" s="35"/>
      <c r="C141" s="22" t="s">
        <v>10</v>
      </c>
      <c r="D141" s="23" t="s">
        <v>56</v>
      </c>
      <c r="E141" s="22" t="s">
        <v>7</v>
      </c>
      <c r="F141" s="22" t="s">
        <v>40</v>
      </c>
      <c r="G141" s="24">
        <v>297</v>
      </c>
      <c r="H141" s="24">
        <v>420</v>
      </c>
      <c r="I141" s="42"/>
      <c r="J141" s="9">
        <v>1</v>
      </c>
      <c r="K141" s="25"/>
    </row>
    <row r="142" spans="2:11" ht="33.75">
      <c r="B142" s="35"/>
      <c r="C142" s="22" t="s">
        <v>11</v>
      </c>
      <c r="D142" s="23" t="s">
        <v>56</v>
      </c>
      <c r="E142" s="22" t="s">
        <v>54</v>
      </c>
      <c r="F142" s="22" t="s">
        <v>42</v>
      </c>
      <c r="G142" s="24">
        <v>1000</v>
      </c>
      <c r="H142" s="24">
        <v>2000</v>
      </c>
      <c r="I142" s="42"/>
      <c r="J142" s="9">
        <v>2</v>
      </c>
      <c r="K142" s="25"/>
    </row>
    <row r="143" spans="2:11">
      <c r="B143" s="35"/>
      <c r="C143" s="22" t="s">
        <v>15</v>
      </c>
      <c r="D143" s="23" t="s">
        <v>56</v>
      </c>
      <c r="E143" s="22" t="s">
        <v>67</v>
      </c>
      <c r="F143" s="22" t="s">
        <v>40</v>
      </c>
      <c r="G143" s="24">
        <v>960</v>
      </c>
      <c r="H143" s="24">
        <v>990</v>
      </c>
      <c r="I143" s="42"/>
      <c r="J143" s="9">
        <v>49</v>
      </c>
      <c r="K143" s="25"/>
    </row>
    <row r="144" spans="2:11">
      <c r="B144" s="35"/>
      <c r="C144" s="22" t="s">
        <v>16</v>
      </c>
      <c r="D144" s="23" t="s">
        <v>56</v>
      </c>
      <c r="E144" s="22" t="s">
        <v>45</v>
      </c>
      <c r="F144" s="22" t="s">
        <v>44</v>
      </c>
      <c r="G144" s="24">
        <v>500</v>
      </c>
      <c r="H144" s="24">
        <v>500</v>
      </c>
      <c r="I144" s="42"/>
      <c r="J144" s="9">
        <v>24</v>
      </c>
      <c r="K144" s="25"/>
    </row>
    <row r="145" spans="2:11">
      <c r="B145" s="32" t="s">
        <v>58</v>
      </c>
      <c r="C145" s="32"/>
      <c r="D145" s="32"/>
      <c r="E145" s="32"/>
      <c r="F145" s="32"/>
      <c r="G145" s="32"/>
      <c r="H145" s="32"/>
      <c r="I145" s="26"/>
      <c r="J145" s="13">
        <f>SUM(J138:J144)</f>
        <v>80</v>
      </c>
      <c r="K145" s="18">
        <f>K138*J138+K139*J139+K140*J140+K141*J141+K142*J142+K143*J143+K144*J144</f>
        <v>0</v>
      </c>
    </row>
    <row r="146" spans="2:11" ht="30" customHeight="1">
      <c r="B146" s="35" t="s">
        <v>36</v>
      </c>
      <c r="C146" s="22" t="s">
        <v>8</v>
      </c>
      <c r="D146" s="23" t="s">
        <v>56</v>
      </c>
      <c r="E146" s="22" t="s">
        <v>7</v>
      </c>
      <c r="F146" s="22" t="s">
        <v>41</v>
      </c>
      <c r="G146" s="24">
        <v>1035</v>
      </c>
      <c r="H146" s="24">
        <v>1408</v>
      </c>
      <c r="I146" s="42"/>
      <c r="J146" s="9">
        <v>1</v>
      </c>
      <c r="K146" s="25"/>
    </row>
    <row r="147" spans="2:11">
      <c r="B147" s="35"/>
      <c r="C147" s="22" t="s">
        <v>10</v>
      </c>
      <c r="D147" s="23" t="s">
        <v>56</v>
      </c>
      <c r="E147" s="22" t="s">
        <v>7</v>
      </c>
      <c r="F147" s="22" t="s">
        <v>40</v>
      </c>
      <c r="G147" s="24">
        <v>297</v>
      </c>
      <c r="H147" s="24">
        <v>420</v>
      </c>
      <c r="I147" s="42"/>
      <c r="J147" s="9">
        <v>1</v>
      </c>
      <c r="K147" s="25"/>
    </row>
    <row r="148" spans="2:11">
      <c r="B148" s="35"/>
      <c r="C148" s="22" t="s">
        <v>15</v>
      </c>
      <c r="D148" s="23" t="s">
        <v>56</v>
      </c>
      <c r="E148" s="22" t="s">
        <v>67</v>
      </c>
      <c r="F148" s="22" t="s">
        <v>40</v>
      </c>
      <c r="G148" s="24">
        <v>960</v>
      </c>
      <c r="H148" s="24">
        <v>990</v>
      </c>
      <c r="I148" s="42"/>
      <c r="J148" s="9">
        <v>23</v>
      </c>
      <c r="K148" s="25"/>
    </row>
    <row r="149" spans="2:11">
      <c r="B149" s="35"/>
      <c r="C149" s="22" t="s">
        <v>16</v>
      </c>
      <c r="D149" s="23" t="s">
        <v>56</v>
      </c>
      <c r="E149" s="22" t="s">
        <v>45</v>
      </c>
      <c r="F149" s="22" t="s">
        <v>44</v>
      </c>
      <c r="G149" s="24">
        <v>500</v>
      </c>
      <c r="H149" s="24">
        <v>500</v>
      </c>
      <c r="I149" s="42"/>
      <c r="J149" s="9">
        <v>6</v>
      </c>
      <c r="K149" s="25"/>
    </row>
    <row r="150" spans="2:11">
      <c r="B150" s="32" t="s">
        <v>58</v>
      </c>
      <c r="C150" s="32"/>
      <c r="D150" s="32"/>
      <c r="E150" s="32"/>
      <c r="F150" s="32"/>
      <c r="G150" s="32"/>
      <c r="H150" s="32"/>
      <c r="I150" s="26"/>
      <c r="J150" s="13">
        <f>SUM(J146:J149)</f>
        <v>31</v>
      </c>
      <c r="K150" s="18">
        <f>K146*J146+K147*J147+K148*J148+K149*J149</f>
        <v>0</v>
      </c>
    </row>
    <row r="151" spans="2:11" ht="15" customHeight="1">
      <c r="B151" s="27" t="s">
        <v>37</v>
      </c>
      <c r="C151" s="22" t="s">
        <v>6</v>
      </c>
      <c r="D151" s="23" t="s">
        <v>56</v>
      </c>
      <c r="E151" s="22" t="s">
        <v>7</v>
      </c>
      <c r="F151" s="22" t="s">
        <v>40</v>
      </c>
      <c r="G151" s="24">
        <v>357</v>
      </c>
      <c r="H151" s="24">
        <v>357</v>
      </c>
      <c r="I151" s="29"/>
      <c r="J151" s="9">
        <v>8</v>
      </c>
      <c r="K151" s="25"/>
    </row>
    <row r="152" spans="2:11" ht="22.5">
      <c r="B152" s="27"/>
      <c r="C152" s="22" t="s">
        <v>8</v>
      </c>
      <c r="D152" s="23" t="s">
        <v>56</v>
      </c>
      <c r="E152" s="22" t="s">
        <v>7</v>
      </c>
      <c r="F152" s="22" t="s">
        <v>41</v>
      </c>
      <c r="G152" s="24">
        <v>1035</v>
      </c>
      <c r="H152" s="24">
        <v>1408</v>
      </c>
      <c r="I152" s="29"/>
      <c r="J152" s="9">
        <v>1</v>
      </c>
      <c r="K152" s="25"/>
    </row>
    <row r="153" spans="2:11">
      <c r="B153" s="27"/>
      <c r="C153" s="22" t="s">
        <v>13</v>
      </c>
      <c r="D153" s="23" t="s">
        <v>56</v>
      </c>
      <c r="E153" s="22" t="s">
        <v>14</v>
      </c>
      <c r="F153" s="22" t="s">
        <v>43</v>
      </c>
      <c r="G153" s="24">
        <v>440</v>
      </c>
      <c r="H153" s="24">
        <v>620</v>
      </c>
      <c r="I153" s="29"/>
      <c r="J153" s="9">
        <v>1</v>
      </c>
      <c r="K153" s="25"/>
    </row>
    <row r="154" spans="2:11">
      <c r="B154" s="27"/>
      <c r="C154" s="22" t="s">
        <v>15</v>
      </c>
      <c r="D154" s="23" t="s">
        <v>56</v>
      </c>
      <c r="E154" s="22" t="s">
        <v>66</v>
      </c>
      <c r="F154" s="22" t="s">
        <v>40</v>
      </c>
      <c r="G154" s="24">
        <v>960</v>
      </c>
      <c r="H154" s="24">
        <v>990</v>
      </c>
      <c r="I154" s="29"/>
      <c r="J154" s="9">
        <v>54</v>
      </c>
      <c r="K154" s="25"/>
    </row>
    <row r="155" spans="2:11">
      <c r="B155" s="27"/>
      <c r="C155" s="22" t="s">
        <v>16</v>
      </c>
      <c r="D155" s="23" t="s">
        <v>56</v>
      </c>
      <c r="E155" s="22" t="s">
        <v>45</v>
      </c>
      <c r="F155" s="22" t="s">
        <v>44</v>
      </c>
      <c r="G155" s="24">
        <v>500</v>
      </c>
      <c r="H155" s="24">
        <v>500</v>
      </c>
      <c r="I155" s="29"/>
      <c r="J155" s="9">
        <v>14</v>
      </c>
      <c r="K155" s="25"/>
    </row>
    <row r="156" spans="2:11">
      <c r="B156" s="27"/>
      <c r="C156" s="22" t="s">
        <v>17</v>
      </c>
      <c r="D156" s="23" t="s">
        <v>56</v>
      </c>
      <c r="E156" s="22" t="s">
        <v>67</v>
      </c>
      <c r="F156" s="22" t="s">
        <v>40</v>
      </c>
      <c r="G156" s="30">
        <v>1395</v>
      </c>
      <c r="H156" s="30">
        <v>239</v>
      </c>
      <c r="I156" s="29"/>
      <c r="J156" s="9">
        <v>553</v>
      </c>
      <c r="K156" s="25"/>
    </row>
    <row r="157" spans="2:11">
      <c r="B157" s="27"/>
      <c r="C157" s="22" t="s">
        <v>17</v>
      </c>
      <c r="D157" s="23" t="s">
        <v>56</v>
      </c>
      <c r="E157" s="22" t="s">
        <v>67</v>
      </c>
      <c r="F157" s="22" t="s">
        <v>40</v>
      </c>
      <c r="G157" s="30">
        <v>695</v>
      </c>
      <c r="H157" s="30">
        <v>239</v>
      </c>
      <c r="I157" s="29"/>
      <c r="J157" s="9">
        <v>496</v>
      </c>
      <c r="K157" s="25"/>
    </row>
    <row r="158" spans="2:11">
      <c r="B158" s="27"/>
      <c r="C158" s="22" t="s">
        <v>17</v>
      </c>
      <c r="D158" s="23" t="s">
        <v>56</v>
      </c>
      <c r="E158" s="22" t="s">
        <v>67</v>
      </c>
      <c r="F158" s="22" t="s">
        <v>40</v>
      </c>
      <c r="G158" s="30">
        <v>1395</v>
      </c>
      <c r="H158" s="30">
        <v>239</v>
      </c>
      <c r="I158" s="29"/>
      <c r="J158" s="9">
        <v>176</v>
      </c>
      <c r="K158" s="25"/>
    </row>
    <row r="159" spans="2:11">
      <c r="B159" s="27"/>
      <c r="C159" s="22" t="s">
        <v>17</v>
      </c>
      <c r="D159" s="23" t="s">
        <v>56</v>
      </c>
      <c r="E159" s="22" t="s">
        <v>67</v>
      </c>
      <c r="F159" s="22" t="s">
        <v>40</v>
      </c>
      <c r="G159" s="30">
        <v>695</v>
      </c>
      <c r="H159" s="30">
        <v>239</v>
      </c>
      <c r="I159" s="29"/>
      <c r="J159" s="9">
        <v>143</v>
      </c>
      <c r="K159" s="25"/>
    </row>
    <row r="160" spans="2:11">
      <c r="B160" s="27"/>
      <c r="C160" s="22" t="s">
        <v>17</v>
      </c>
      <c r="D160" s="23" t="s">
        <v>56</v>
      </c>
      <c r="E160" s="22" t="s">
        <v>67</v>
      </c>
      <c r="F160" s="22" t="s">
        <v>40</v>
      </c>
      <c r="G160" s="30">
        <v>1395</v>
      </c>
      <c r="H160" s="30">
        <v>239</v>
      </c>
      <c r="I160" s="29"/>
      <c r="J160" s="9">
        <v>144</v>
      </c>
      <c r="K160" s="25"/>
    </row>
    <row r="161" spans="2:11">
      <c r="B161" s="27"/>
      <c r="C161" s="22" t="s">
        <v>17</v>
      </c>
      <c r="D161" s="23" t="s">
        <v>56</v>
      </c>
      <c r="E161" s="22" t="s">
        <v>67</v>
      </c>
      <c r="F161" s="22" t="s">
        <v>40</v>
      </c>
      <c r="G161" s="30">
        <v>695</v>
      </c>
      <c r="H161" s="30">
        <v>239</v>
      </c>
      <c r="I161" s="29"/>
      <c r="J161" s="9">
        <v>175</v>
      </c>
      <c r="K161" s="25"/>
    </row>
    <row r="162" spans="2:11" s="14" customFormat="1">
      <c r="B162" s="32" t="s">
        <v>58</v>
      </c>
      <c r="C162" s="32"/>
      <c r="D162" s="32"/>
      <c r="E162" s="32"/>
      <c r="F162" s="32"/>
      <c r="G162" s="32"/>
      <c r="H162" s="32"/>
      <c r="I162" s="26"/>
      <c r="J162" s="13">
        <f>SUM(J151:J161)</f>
        <v>1765</v>
      </c>
      <c r="K162" s="18">
        <f>K151*J151+K152*J152+K153*J153+K154*J154+K155*J155+K156*J156+K157*J157+K158*J158+K159*J159+K160*J160+K161*J161</f>
        <v>0</v>
      </c>
    </row>
    <row r="163" spans="2:11" s="16" customFormat="1" ht="15.75">
      <c r="B163" s="33" t="s">
        <v>59</v>
      </c>
      <c r="C163" s="33"/>
      <c r="D163" s="33"/>
      <c r="E163" s="33"/>
      <c r="F163" s="33"/>
      <c r="G163" s="33"/>
      <c r="H163" s="33"/>
      <c r="I163" s="31"/>
      <c r="J163" s="15">
        <f>J162+J150+J145+J137+J127+J117+J111+J106+J97+J87+J76+J66+J56+J46+J38+J36+J29+J18</f>
        <v>3927</v>
      </c>
      <c r="K163" s="17">
        <f>K162+K150+K145+K137+K127+K117+K111+K106+K97+K87+K76+K66+K56+K46+K38+K36+K29+K18</f>
        <v>0</v>
      </c>
    </row>
    <row r="164" spans="2:11" s="1" customFormat="1">
      <c r="B164" s="4"/>
      <c r="C164" s="4"/>
      <c r="D164" s="4"/>
      <c r="E164" s="4"/>
      <c r="F164" s="4"/>
      <c r="G164" s="4"/>
      <c r="H164" s="4"/>
      <c r="I164" s="5"/>
      <c r="J164" s="12"/>
    </row>
    <row r="165" spans="2:11" s="1" customFormat="1">
      <c r="B165" s="4"/>
      <c r="C165" s="4"/>
      <c r="D165" s="4"/>
      <c r="E165" s="4"/>
      <c r="F165" s="4"/>
      <c r="G165" s="4"/>
      <c r="H165" s="4"/>
      <c r="I165" s="5"/>
      <c r="J165" s="12"/>
    </row>
    <row r="166" spans="2:11" s="1" customFormat="1" ht="15.75" thickBot="1">
      <c r="B166" s="4"/>
      <c r="C166" s="4"/>
      <c r="D166" s="4"/>
      <c r="E166" s="4"/>
      <c r="F166" s="4"/>
      <c r="G166" s="4"/>
      <c r="H166" s="4"/>
      <c r="I166" s="5"/>
      <c r="J166" s="12"/>
    </row>
    <row r="167" spans="2:11">
      <c r="B167" s="43" t="s">
        <v>52</v>
      </c>
      <c r="C167" s="44"/>
    </row>
    <row r="168" spans="2:11" ht="18.75" customHeight="1">
      <c r="B168" s="45" t="s">
        <v>48</v>
      </c>
      <c r="C168" s="46" t="s">
        <v>60</v>
      </c>
      <c r="E168" s="6"/>
    </row>
    <row r="169" spans="2:11" ht="33" customHeight="1">
      <c r="B169" s="45"/>
      <c r="C169" s="46"/>
      <c r="D169" s="6"/>
      <c r="E169" s="6"/>
    </row>
    <row r="170" spans="2:11" ht="19.5" customHeight="1">
      <c r="B170" s="45" t="s">
        <v>49</v>
      </c>
      <c r="C170" s="46" t="s">
        <v>53</v>
      </c>
      <c r="E170" s="6"/>
    </row>
    <row r="171" spans="2:11" ht="16.5" customHeight="1">
      <c r="B171" s="45"/>
      <c r="C171" s="46"/>
      <c r="D171" s="6"/>
      <c r="E171" s="6"/>
    </row>
    <row r="172" spans="2:11" ht="26.25" customHeight="1" thickBot="1">
      <c r="B172" s="19" t="s">
        <v>50</v>
      </c>
      <c r="C172" s="20" t="s">
        <v>51</v>
      </c>
    </row>
  </sheetData>
  <mergeCells count="74">
    <mergeCell ref="B117:H117"/>
    <mergeCell ref="B112:B116"/>
    <mergeCell ref="B127:H127"/>
    <mergeCell ref="I6:I7"/>
    <mergeCell ref="B6:B7"/>
    <mergeCell ref="C6:C7"/>
    <mergeCell ref="D6:D7"/>
    <mergeCell ref="E6:E7"/>
    <mergeCell ref="G6:G7"/>
    <mergeCell ref="H6:H7"/>
    <mergeCell ref="B97:H97"/>
    <mergeCell ref="B88:B96"/>
    <mergeCell ref="B106:H106"/>
    <mergeCell ref="B98:B105"/>
    <mergeCell ref="B111:H111"/>
    <mergeCell ref="B107:B110"/>
    <mergeCell ref="I19:I28"/>
    <mergeCell ref="I30:I35"/>
    <mergeCell ref="I39:I45"/>
    <mergeCell ref="B77:B86"/>
    <mergeCell ref="B87:H87"/>
    <mergeCell ref="B57:B65"/>
    <mergeCell ref="B66:H66"/>
    <mergeCell ref="B67:B69"/>
    <mergeCell ref="B70:H70"/>
    <mergeCell ref="B76:H76"/>
    <mergeCell ref="B71:B75"/>
    <mergeCell ref="B46:H46"/>
    <mergeCell ref="B56:H56"/>
    <mergeCell ref="B47:B55"/>
    <mergeCell ref="B19:B28"/>
    <mergeCell ref="B30:B35"/>
    <mergeCell ref="I128:I136"/>
    <mergeCell ref="I138:I144"/>
    <mergeCell ref="I146:I149"/>
    <mergeCell ref="I47:I55"/>
    <mergeCell ref="I57:I65"/>
    <mergeCell ref="I67:I69"/>
    <mergeCell ref="I71:I75"/>
    <mergeCell ref="I77:I86"/>
    <mergeCell ref="I88:I96"/>
    <mergeCell ref="I98:I105"/>
    <mergeCell ref="I107:I110"/>
    <mergeCell ref="I112:I116"/>
    <mergeCell ref="B167:C167"/>
    <mergeCell ref="B168:B169"/>
    <mergeCell ref="B170:B171"/>
    <mergeCell ref="C168:C169"/>
    <mergeCell ref="C170:C171"/>
    <mergeCell ref="B2:I2"/>
    <mergeCell ref="B3:I3"/>
    <mergeCell ref="J2:K3"/>
    <mergeCell ref="B8:B17"/>
    <mergeCell ref="B4:C4"/>
    <mergeCell ref="D4:K4"/>
    <mergeCell ref="D5:K5"/>
    <mergeCell ref="B5:C5"/>
    <mergeCell ref="I8:I17"/>
    <mergeCell ref="B162:H162"/>
    <mergeCell ref="B163:H163"/>
    <mergeCell ref="K6:K7"/>
    <mergeCell ref="B150:H150"/>
    <mergeCell ref="B146:B149"/>
    <mergeCell ref="B18:H18"/>
    <mergeCell ref="B118:B126"/>
    <mergeCell ref="B137:H137"/>
    <mergeCell ref="B129:B136"/>
    <mergeCell ref="B145:H145"/>
    <mergeCell ref="B138:B144"/>
    <mergeCell ref="B38:H38"/>
    <mergeCell ref="B39:B45"/>
    <mergeCell ref="B36:H36"/>
    <mergeCell ref="B29:H29"/>
    <mergeCell ref="I118:I126"/>
  </mergeCells>
  <conditionalFormatting sqref="J6:J1048576">
    <cfRule type="cellIs" dxfId="0" priority="3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тендера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2011-01-14T11:58:21Z</dcterms:modified>
</cp:coreProperties>
</file>